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7\"/>
    </mc:Choice>
  </mc:AlternateContent>
  <bookViews>
    <workbookView xWindow="480" yWindow="30" windowWidth="11340" windowHeight="8400"/>
  </bookViews>
  <sheets>
    <sheet name="Tab. 1." sheetId="9" r:id="rId1"/>
    <sheet name="Graf 1." sheetId="10" r:id="rId2"/>
    <sheet name="Tab.2" sheetId="15" r:id="rId3"/>
    <sheet name="Tab.3" sheetId="16" r:id="rId4"/>
    <sheet name="Graf 2" sheetId="12" r:id="rId5"/>
    <sheet name="Tab.4" sheetId="17" r:id="rId6"/>
    <sheet name="Tab. 5." sheetId="4" r:id="rId7"/>
    <sheet name="Metodologija" sheetId="13" r:id="rId8"/>
  </sheets>
  <definedNames>
    <definedName name="_xlnm.Print_Area" localSheetId="1">'Graf 1.'!$A$1:$J$14</definedName>
    <definedName name="_xlnm.Print_Area" localSheetId="6">'Tab. 5.'!$A$1:$N$15</definedName>
  </definedNames>
  <calcPr calcId="162913"/>
</workbook>
</file>

<file path=xl/calcChain.xml><?xml version="1.0" encoding="utf-8"?>
<calcChain xmlns="http://schemas.openxmlformats.org/spreadsheetml/2006/main">
  <c r="G25" i="17" l="1"/>
  <c r="D25" i="17"/>
  <c r="I22" i="17"/>
  <c r="H22" i="17"/>
  <c r="G22" i="17"/>
  <c r="F22" i="17"/>
  <c r="E22" i="17"/>
  <c r="D22" i="17"/>
  <c r="I12" i="17"/>
  <c r="I6" i="17" s="1"/>
  <c r="H12" i="17"/>
  <c r="H6" i="17" s="1"/>
  <c r="H5" i="17" s="1"/>
  <c r="G12" i="17"/>
  <c r="G6" i="17" s="1"/>
  <c r="F12" i="17"/>
  <c r="E12" i="17"/>
  <c r="D12" i="17"/>
  <c r="D6" i="17" s="1"/>
  <c r="D5" i="17" s="1"/>
  <c r="F6" i="17"/>
  <c r="F5" i="17" s="1"/>
  <c r="E6" i="17"/>
  <c r="E5" i="17" s="1"/>
  <c r="I7" i="17"/>
  <c r="H7" i="17"/>
  <c r="G7" i="17"/>
  <c r="F7" i="17"/>
  <c r="E7" i="17"/>
  <c r="D7" i="17"/>
  <c r="G8" i="15"/>
  <c r="C8" i="15"/>
  <c r="G7" i="15"/>
  <c r="C7" i="15"/>
  <c r="G6" i="15"/>
  <c r="C6" i="15"/>
  <c r="G5" i="15"/>
  <c r="C5" i="15"/>
  <c r="G4" i="15"/>
  <c r="C4" i="15"/>
  <c r="G5" i="17" l="1"/>
  <c r="I5" i="17"/>
  <c r="N8" i="4" l="1"/>
  <c r="N7" i="4" s="1"/>
  <c r="N6" i="4" s="1"/>
  <c r="M8" i="4"/>
  <c r="M7" i="4" s="1"/>
  <c r="M6" i="4" s="1"/>
  <c r="G8" i="4" l="1"/>
  <c r="G7" i="4" s="1"/>
  <c r="H8" i="4"/>
  <c r="H7" i="4" s="1"/>
  <c r="I8" i="4"/>
  <c r="I7" i="4" s="1"/>
  <c r="J8" i="4"/>
  <c r="J7" i="4" s="1"/>
  <c r="K8" i="4"/>
  <c r="K7" i="4" s="1"/>
  <c r="L8" i="4"/>
  <c r="L7" i="4" s="1"/>
  <c r="J10" i="9"/>
  <c r="I10" i="9"/>
  <c r="H10" i="9"/>
  <c r="G10" i="9"/>
  <c r="E10" i="9"/>
  <c r="D10" i="9"/>
  <c r="F8" i="9"/>
  <c r="C8" i="9"/>
  <c r="G6" i="4" l="1"/>
  <c r="E12" i="4" l="1"/>
  <c r="E14" i="4" l="1"/>
  <c r="E9" i="4"/>
  <c r="E10" i="4"/>
  <c r="E11" i="4"/>
  <c r="F7" i="9" l="1"/>
  <c r="F10" i="9" s="1"/>
  <c r="F6" i="9"/>
  <c r="C7" i="9"/>
  <c r="C10" i="9" s="1"/>
  <c r="C6" i="9"/>
  <c r="C4" i="9" l="1"/>
  <c r="F4" i="9"/>
  <c r="C5" i="9"/>
  <c r="F5" i="9"/>
  <c r="E8" i="4" l="1"/>
  <c r="F8" i="4"/>
  <c r="F7" i="4" s="1"/>
  <c r="F6" i="4" s="1"/>
  <c r="K6" i="4"/>
  <c r="L6" i="4"/>
  <c r="J6" i="4"/>
  <c r="I6" i="4"/>
  <c r="H6" i="4"/>
  <c r="E7" i="4" l="1"/>
  <c r="E6" i="4" s="1"/>
</calcChain>
</file>

<file path=xl/sharedStrings.xml><?xml version="1.0" encoding="utf-8"?>
<sst xmlns="http://schemas.openxmlformats.org/spreadsheetml/2006/main" count="233" uniqueCount="119">
  <si>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</si>
  <si>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</si>
  <si>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</si>
  <si>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</si>
  <si>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</si>
  <si>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</si>
  <si>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</si>
  <si>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</si>
  <si>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</si>
  <si>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</si>
  <si>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</si>
  <si>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</si>
  <si>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Obnavljanje ruševnih zgrada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</si>
  <si>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</si>
  <si>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</si>
  <si>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</si>
  <si>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</si>
  <si>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</si>
  <si>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</si>
  <si>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</si>
  <si>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</si>
  <si>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</si>
  <si>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</si>
  <si>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</si>
  <si>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8-sobni i višesobni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</si>
  <si>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</si>
  <si>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</si>
  <si>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</si>
  <si>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</si>
  <si>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</si>
  <si>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2012.</t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</si>
  <si>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</si>
  <si>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</si>
  <si>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</si>
  <si>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</si>
  <si>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</si>
  <si>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</si>
  <si>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</si>
  <si>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</si>
  <si>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</si>
  <si>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</si>
  <si>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</si>
  <si>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</si>
  <si>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</si>
  <si>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</si>
  <si>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STRUKTURA IZDANIH GRAĐEVINSKIH DOZVOLA</t>
  </si>
  <si>
    <t>2017.</t>
  </si>
  <si>
    <t>PREMA VRSTI GRADNJE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</si>
  <si>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</si>
  <si>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</si>
  <si>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</si>
  <si>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</si>
  <si>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</si>
  <si>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</si>
  <si>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5. STANOVI U ZGRADAMA ZA KOJE SU IZDANE GRAĐEVINSKE DOZVOLE PREMA VRSTI ZGRADE, GRADNJE I BROJU SOBA,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</si>
  <si>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</si>
  <si>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</si>
  <si>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</si>
  <si>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</si>
  <si>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</si>
  <si>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</si>
  <si>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</si>
  <si>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</si>
  <si>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t>S 1 stanom</t>
  </si>
  <si>
    <t>S 2 stana</t>
  </si>
  <si>
    <t>S 3 stana i više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</si>
  <si>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</si>
  <si>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</si>
  <si>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</si>
  <si>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</si>
  <si>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</si>
  <si>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</si>
  <si>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</si>
  <si>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napravljene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</si>
  <si>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izgrađene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</si>
  <si>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</si>
  <si>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>Stambene zgrade</t>
    </r>
    <r>
      <rPr>
        <sz val="10"/>
        <rFont val="Calibri"/>
        <family val="2"/>
        <charset val="238"/>
      </rPr>
      <t xml:space="preserve"> 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</si>
  <si>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</si>
  <si>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 zbroj površina svih etaža u zgradi koje su obuhvaćene vanjskim zidovima.</t>
    </r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</si>
  <si>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</si>
  <si>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Volumen zgrade</t>
    </r>
    <r>
      <rPr>
        <sz val="10"/>
        <rFont val="Calibri"/>
        <family val="2"/>
        <charset val="238"/>
      </rPr>
      <t xml:space="preserve"> je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</si>
  <si>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su sve građevine koje nisu zgrade, npr. ceste, pruge, cjevovodi, mostovi, sportski tereni, brane itd.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</si>
  <si>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</si>
  <si>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</si>
  <si>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</si>
  <si>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</si>
  <si>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</si>
  <si>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t>tis.                   tisuća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</si>
  <si>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</si>
  <si>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</si>
  <si>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</si>
  <si>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</si>
  <si>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</si>
  <si>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</si>
  <si>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</si>
  <si>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</si>
  <si>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</si>
  <si>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</si>
  <si>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</si>
  <si>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</si>
  <si>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I. - VI. 2017.</t>
  </si>
  <si>
    <t>I.-VI.2016.</t>
  </si>
  <si>
    <t>I.-VI.2017.</t>
  </si>
  <si>
    <t xml:space="preserve">     I. - VI.</t>
  </si>
  <si>
    <t>NN                   Narodne novine</t>
  </si>
  <si>
    <t>Zgrade bolnice i klinike</t>
  </si>
  <si>
    <t>travanj - lipanj</t>
  </si>
  <si>
    <t>siječanj - lipanj</t>
  </si>
  <si>
    <t>3. IZDANE GRAĐEVINSKE DOZVOLE I VRIJEDNOST RADOVA PREMA VRSTI GRADNJE U 2017.</t>
  </si>
  <si>
    <t>IV. - VI. 2017.</t>
  </si>
  <si>
    <t>Volumen, 
m³</t>
  </si>
  <si>
    <t>IV. -  IV.</t>
  </si>
  <si>
    <r>
      <t xml:space="preserve">4. IZDANE GRAĐEVINSKE DOZVOLE ZA ZGRADE PREMA NAMJENI, VELIČINI I VRSTI GRADNJE
</t>
    </r>
    <r>
      <rPr>
        <sz val="11"/>
        <rFont val="Calibri"/>
        <family val="2"/>
        <charset val="238"/>
        <scheme val="minor"/>
      </rPr>
      <t xml:space="preserve">
</t>
    </r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</si>
  <si>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</si>
  <si>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</si>
  <si>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r>
      <t>1 803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</si>
  <si>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3 274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</si>
  <si>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38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</si>
  <si>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20</t>
    </r>
    <r>
      <rPr>
        <vertAlign val="superscript"/>
        <sz val="11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</si>
</sst>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1" xfId="0" applyFont="1" applyFill="1" applyBorder="1" applyAlignment="1">
      <alignment horizontal="right" indent="2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2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2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 indent="1"/>
    </xf>
    <xf numFmtId="3" fontId="1" fillId="0" borderId="0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2"/>
    </xf>
    <xf numFmtId="3" fontId="1" fillId="0" borderId="0" xfId="0" applyNumberFormat="1" applyFont="1" applyBorder="1" applyAlignment="1">
      <alignment horizontal="right" indent="2"/>
    </xf>
    <xf numFmtId="3" fontId="1" fillId="0" borderId="0" xfId="0" quotePrefix="1" applyNumberFormat="1" applyFont="1" applyBorder="1" applyAlignment="1">
      <alignment horizontal="right" indent="2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indent="2"/>
    </xf>
    <xf numFmtId="3" fontId="1" fillId="0" borderId="0" xfId="0" applyNumberFormat="1" applyFont="1" applyAlignment="1">
      <alignment horizontal="right" vertical="center" indent="2"/>
    </xf>
    <xf numFmtId="0" fontId="5" fillId="0" borderId="0" xfId="0" applyFont="1"/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indent="3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 indent="1"/>
    </xf>
    <xf numFmtId="3" fontId="1" fillId="0" borderId="2" xfId="0" quotePrefix="1" applyNumberFormat="1" applyFont="1" applyBorder="1" applyAlignment="1">
      <alignment horizontal="right" inden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right" vertical="center" indent="2"/>
    </xf>
    <xf numFmtId="164" fontId="1" fillId="0" borderId="0" xfId="0" applyNumberFormat="1" applyFont="1" applyFill="1" applyAlignment="1">
      <alignment horizontal="right" vertical="center" indent="1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center" inden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indent="4"/>
    </xf>
    <xf numFmtId="0" fontId="1" fillId="0" borderId="2" xfId="0" applyFont="1" applyFill="1" applyBorder="1" applyAlignment="1">
      <alignment horizontal="right" indent="4"/>
    </xf>
    <xf numFmtId="0" fontId="2" fillId="0" borderId="0" xfId="0" applyFont="1" applyFill="1" applyAlignment="1">
      <alignment horizontal="right" indent="4"/>
    </xf>
    <xf numFmtId="0" fontId="2" fillId="0" borderId="2" xfId="0" applyFont="1" applyFill="1" applyBorder="1" applyAlignment="1">
      <alignment horizontal="right" indent="4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0" xfId="0" applyFont="1" applyAlignment="1">
      <alignment horizontal="justify" wrapText="1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3" fontId="2" fillId="0" borderId="18" xfId="0" applyNumberFormat="1" applyFont="1" applyFill="1" applyBorder="1" applyAlignment="1">
      <alignment horizontal="center"/>
    </xf>
    <xf numFmtId="3" fontId="1" fillId="0" borderId="18" xfId="0" applyNumberFormat="1" applyFont="1" applyFill="1" applyBorder="1" applyAlignment="1">
      <alignment horizontal="center"/>
    </xf>
    <xf numFmtId="3" fontId="1" fillId="0" borderId="18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STRUKTURA IZDANIH GRAĐEVINSKIH DOZVOLA</a:t>
            </a:r>
          </a:p>
          <a:p>
            <a:pPr>
              <a:defRPr sz="1000" b="0"/>
            </a:pPr>
            <a:r>
              <a:rPr lang="hr-HR" sz="1000" b="0"/>
              <a:t>PREMA</a:t>
            </a:r>
            <a:r>
              <a:rPr lang="hr-HR" sz="1000" b="0" baseline="0"/>
              <a:t> VRSTI GRAĐEVINA OD </a:t>
            </a:r>
            <a:r>
              <a:rPr lang="hr-HR" sz="1000" b="0"/>
              <a:t>2012. DO 2016.</a:t>
            </a:r>
          </a:p>
        </c:rich>
      </c:tx>
      <c:layout>
        <c:manualLayout>
          <c:xMode val="edge"/>
          <c:yMode val="edge"/>
          <c:x val="0.28402837188604019"/>
          <c:y val="1.23265977866488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73904040541645"/>
          <c:y val="0.20713017691175573"/>
          <c:w val="0.81769119690488512"/>
          <c:h val="0.59606201984761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1.'!$O$4:$O$8</c:f>
              <c:numCache>
                <c:formatCode>General</c:formatCode>
                <c:ptCount val="5"/>
                <c:pt idx="0">
                  <c:v>83.1</c:v>
                </c:pt>
                <c:pt idx="1">
                  <c:v>80.2</c:v>
                </c:pt>
                <c:pt idx="2" formatCode="0.0">
                  <c:v>84</c:v>
                </c:pt>
                <c:pt idx="3">
                  <c:v>71.400000000000006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9-4F14-A808-65D38793ADD5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1.'!$P$4:$P$8</c:f>
              <c:numCache>
                <c:formatCode>General</c:formatCode>
                <c:ptCount val="5"/>
                <c:pt idx="0">
                  <c:v>16.899999999999999</c:v>
                </c:pt>
                <c:pt idx="1">
                  <c:v>19.8</c:v>
                </c:pt>
                <c:pt idx="2" formatCode="0.0">
                  <c:v>16</c:v>
                </c:pt>
                <c:pt idx="3">
                  <c:v>28.6</c:v>
                </c:pt>
                <c:pt idx="4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9-4F14-A808-65D38793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52224"/>
        <c:axId val="116854144"/>
      </c:barChart>
      <c:catAx>
        <c:axId val="1168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0.8998472422781062"/>
              <c:y val="0.8215291957699739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854144"/>
        <c:crosses val="autoZero"/>
        <c:auto val="1"/>
        <c:lblAlgn val="ctr"/>
        <c:lblOffset val="100"/>
        <c:noMultiLvlLbl val="0"/>
      </c:catAx>
      <c:valAx>
        <c:axId val="11685414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9.1010712268561361E-2"/>
              <c:y val="0.1237524116819570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852224"/>
        <c:crosses val="autoZero"/>
        <c:crossBetween val="between"/>
        <c:majorUnit val="20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34005176688554067"/>
          <c:y val="0.92483221435001406"/>
          <c:w val="0.33444114468390412"/>
          <c:h val="5.553107409101353E-2"/>
        </c:manualLayout>
      </c:layout>
      <c:overlay val="0"/>
      <c:txPr>
        <a:bodyPr/>
        <a:lstStyle/>
        <a:p>
          <a:pPr>
            <a:defRPr sz="900">
              <a:latin typeface="+mn-lt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I. - VI. </a:t>
            </a:r>
            <a:r>
              <a:rPr lang="en-US" sz="1000" b="0"/>
              <a:t>201</a:t>
            </a:r>
            <a:r>
              <a:rPr lang="hr-HR" sz="1000" b="0"/>
              <a:t>6</a:t>
            </a:r>
            <a:r>
              <a:rPr lang="en-US" sz="1000" b="0"/>
              <a:t>.</a:t>
            </a:r>
          </a:p>
        </c:rich>
      </c:tx>
      <c:layout>
        <c:manualLayout>
          <c:xMode val="edge"/>
          <c:yMode val="edge"/>
          <c:x val="0.41812405099821748"/>
          <c:y val="6.6805830869028138E-2"/>
        </c:manualLayout>
      </c:layout>
      <c:overlay val="0"/>
    </c:title>
    <c:autoTitleDeleted val="0"/>
    <c:view3D>
      <c:rotX val="3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99517087923064"/>
          <c:y val="0.245386873181277"/>
          <c:w val="0.78401140802281599"/>
          <c:h val="0.63159596203027935"/>
        </c:manualLayout>
      </c:layout>
      <c:pie3DChart>
        <c:varyColors val="1"/>
        <c:ser>
          <c:idx val="0"/>
          <c:order val="0"/>
          <c:tx>
            <c:strRef>
              <c:f>'Graf 2'!$P$5</c:f>
              <c:strCache>
                <c:ptCount val="1"/>
                <c:pt idx="0">
                  <c:v>I.-VI.2016.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B9D-4057-AE52-49FE42628ABE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B9D-4057-AE52-49FE42628ABE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9D-4057-AE52-49FE42628ABE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9D-4057-AE52-49FE42628A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2'!$P$6:$P$7</c:f>
              <c:numCache>
                <c:formatCode>General</c:formatCode>
                <c:ptCount val="2"/>
                <c:pt idx="0">
                  <c:v>68.8</c:v>
                </c:pt>
                <c:pt idx="1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D-4057-AE52-49FE42628A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I. - VI. </a:t>
            </a:r>
            <a:r>
              <a:rPr lang="en-US" sz="1000" b="0"/>
              <a:t>201</a:t>
            </a:r>
            <a:r>
              <a:rPr lang="hr-HR" sz="1000" b="0"/>
              <a:t>7</a:t>
            </a:r>
            <a:r>
              <a:rPr lang="en-US" sz="1000" b="0"/>
              <a:t>.</a:t>
            </a:r>
          </a:p>
        </c:rich>
      </c:tx>
      <c:layout>
        <c:manualLayout>
          <c:xMode val="edge"/>
          <c:yMode val="edge"/>
          <c:x val="0.35953596287703016"/>
          <c:y val="9.1582472158334594E-2"/>
        </c:manualLayout>
      </c:layout>
      <c:overlay val="0"/>
    </c:title>
    <c:autoTitleDeleted val="0"/>
    <c:view3D>
      <c:rotX val="3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3DChart>
        <c:varyColors val="1"/>
        <c:ser>
          <c:idx val="0"/>
          <c:order val="0"/>
          <c:tx>
            <c:strRef>
              <c:f>'Graf 2'!$P$10</c:f>
              <c:strCache>
                <c:ptCount val="1"/>
                <c:pt idx="0">
                  <c:v>I.-VI.2017.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822-4DD8-A2B9-950B9C4FE5EF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22-4DD8-A2B9-950B9C4FE5EF}"/>
              </c:ext>
            </c:extLst>
          </c:dPt>
          <c:dLbls>
            <c:dLbl>
              <c:idx val="0"/>
              <c:layout>
                <c:manualLayout>
                  <c:x val="5.7231245166279969E-3"/>
                  <c:y val="0.121931096385143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22-4DD8-A2B9-950B9C4FE5EF}"/>
                </c:ext>
              </c:extLst>
            </c:dLbl>
            <c:dLbl>
              <c:idx val="1"/>
              <c:layout>
                <c:manualLayout>
                  <c:x val="-1.4073844017757641E-2"/>
                  <c:y val="-2.71778091300810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22-4DD8-A2B9-950B9C4FE5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2'!$P$11:$P$12</c:f>
              <c:numCache>
                <c:formatCode>General</c:formatCode>
                <c:ptCount val="2"/>
                <c:pt idx="0">
                  <c:v>65.7</c:v>
                </c:pt>
                <c:pt idx="1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2-4DD8-A2B9-950B9C4FE5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71436</xdr:rowOff>
    </xdr:from>
    <xdr:to>
      <xdr:col>9</xdr:col>
      <xdr:colOff>171450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4</xdr:row>
      <xdr:rowOff>23812</xdr:rowOff>
    </xdr:from>
    <xdr:to>
      <xdr:col>6</xdr:col>
      <xdr:colOff>542924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3</xdr:row>
      <xdr:rowOff>4762</xdr:rowOff>
    </xdr:from>
    <xdr:to>
      <xdr:col>13</xdr:col>
      <xdr:colOff>171450</xdr:colOff>
      <xdr:row>17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tabSelected="1" workbookViewId="0">
      <selection activeCell="C28" sqref="C28"/>
    </sheetView>
  </sheetViews>
  <sheetFormatPr defaultColWidth="9.140625" defaultRowHeight="15" x14ac:dyDescent="0.25"/>
  <cols>
    <col min="1" max="1" width="3.42578125" style="17" customWidth="1"/>
    <col min="2" max="2" width="11.5703125" style="17" customWidth="1"/>
    <col min="3" max="4" width="8.7109375" style="17" customWidth="1"/>
    <col min="5" max="5" width="10.7109375" style="17" customWidth="1"/>
    <col min="6" max="8" width="11.28515625" style="17" customWidth="1"/>
    <col min="9" max="9" width="8.7109375" style="17" customWidth="1"/>
    <col min="10" max="10" width="11.7109375" style="17" customWidth="1"/>
    <col min="11" max="16384" width="9.140625" style="17"/>
  </cols>
  <sheetData>
    <row r="1" spans="1:10" ht="27.75" customHeight="1" thickBot="1" x14ac:dyDescent="0.3">
      <c r="A1" s="132" t="s">
        <v>55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3" customHeight="1" x14ac:dyDescent="0.25">
      <c r="C2" s="139" t="s">
        <v>35</v>
      </c>
      <c r="D2" s="140"/>
      <c r="E2" s="141"/>
      <c r="F2" s="139" t="s">
        <v>60</v>
      </c>
      <c r="G2" s="140"/>
      <c r="H2" s="141"/>
      <c r="I2" s="142" t="s">
        <v>4</v>
      </c>
      <c r="J2" s="143"/>
    </row>
    <row r="3" spans="1:10" ht="34.5" customHeight="1" x14ac:dyDescent="0.25">
      <c r="A3" s="30"/>
      <c r="B3" s="30"/>
      <c r="C3" s="31" t="s">
        <v>56</v>
      </c>
      <c r="D3" s="31" t="s">
        <v>0</v>
      </c>
      <c r="E3" s="31" t="s">
        <v>1</v>
      </c>
      <c r="F3" s="32" t="s">
        <v>56</v>
      </c>
      <c r="G3" s="32" t="s">
        <v>0</v>
      </c>
      <c r="H3" s="31" t="s">
        <v>1</v>
      </c>
      <c r="I3" s="32" t="s">
        <v>2</v>
      </c>
      <c r="J3" s="31" t="s">
        <v>29</v>
      </c>
    </row>
    <row r="4" spans="1:10" ht="30" customHeight="1" x14ac:dyDescent="0.25">
      <c r="A4" s="137" t="s">
        <v>30</v>
      </c>
      <c r="B4" s="138"/>
      <c r="C4" s="39">
        <f>SUM(D4,E4)</f>
        <v>496</v>
      </c>
      <c r="D4" s="40">
        <v>412</v>
      </c>
      <c r="E4" s="45">
        <v>84</v>
      </c>
      <c r="F4" s="39">
        <f>SUM(G4,H4)</f>
        <v>1854257</v>
      </c>
      <c r="G4" s="39">
        <v>1532530</v>
      </c>
      <c r="H4" s="41">
        <v>321727</v>
      </c>
      <c r="I4" s="39">
        <v>1605</v>
      </c>
      <c r="J4" s="39">
        <v>120549</v>
      </c>
    </row>
    <row r="5" spans="1:10" ht="15" customHeight="1" x14ac:dyDescent="0.25">
      <c r="A5" s="137" t="s">
        <v>33</v>
      </c>
      <c r="B5" s="138"/>
      <c r="C5" s="39">
        <f>SUM(D5,E5)</f>
        <v>424</v>
      </c>
      <c r="D5" s="40">
        <v>340</v>
      </c>
      <c r="E5" s="46">
        <v>84</v>
      </c>
      <c r="F5" s="39">
        <f>SUM(G5,H5)</f>
        <v>1745233</v>
      </c>
      <c r="G5" s="39">
        <v>1457075</v>
      </c>
      <c r="H5" s="42">
        <v>288158</v>
      </c>
      <c r="I5" s="39">
        <v>1163</v>
      </c>
      <c r="J5" s="39">
        <v>83984</v>
      </c>
    </row>
    <row r="6" spans="1:10" ht="15" customHeight="1" x14ac:dyDescent="0.25">
      <c r="A6" s="137" t="s">
        <v>34</v>
      </c>
      <c r="B6" s="138"/>
      <c r="C6" s="39">
        <f>SUM(D6,E6)</f>
        <v>458</v>
      </c>
      <c r="D6" s="40">
        <v>385</v>
      </c>
      <c r="E6" s="46">
        <v>73</v>
      </c>
      <c r="F6" s="43">
        <f>SUM(G6,H6)</f>
        <v>2070815</v>
      </c>
      <c r="G6" s="43">
        <v>1765876</v>
      </c>
      <c r="H6" s="42">
        <v>304939</v>
      </c>
      <c r="I6" s="39">
        <v>1292</v>
      </c>
      <c r="J6" s="39">
        <v>103421</v>
      </c>
    </row>
    <row r="7" spans="1:10" ht="15" customHeight="1" x14ac:dyDescent="0.25">
      <c r="A7" s="137" t="s">
        <v>36</v>
      </c>
      <c r="B7" s="138"/>
      <c r="C7" s="39">
        <f>SUM(D7,E7)</f>
        <v>556</v>
      </c>
      <c r="D7" s="40">
        <v>397</v>
      </c>
      <c r="E7" s="46">
        <v>159</v>
      </c>
      <c r="F7" s="43">
        <f>SUM(G7,H7)</f>
        <v>1718076</v>
      </c>
      <c r="G7" s="43">
        <v>1304364</v>
      </c>
      <c r="H7" s="42">
        <v>413712</v>
      </c>
      <c r="I7" s="39">
        <v>995</v>
      </c>
      <c r="J7" s="39">
        <v>82517</v>
      </c>
    </row>
    <row r="8" spans="1:10" ht="15" customHeight="1" x14ac:dyDescent="0.25">
      <c r="A8" s="137" t="s">
        <v>43</v>
      </c>
      <c r="B8" s="138"/>
      <c r="C8" s="39">
        <f>SUM(D8,E8)</f>
        <v>667</v>
      </c>
      <c r="D8" s="40">
        <v>485</v>
      </c>
      <c r="E8" s="46">
        <v>182</v>
      </c>
      <c r="F8" s="43">
        <f>SUM(G8,H8)</f>
        <v>2965810</v>
      </c>
      <c r="G8" s="43">
        <v>2488414</v>
      </c>
      <c r="H8" s="42">
        <v>477396</v>
      </c>
      <c r="I8" s="39">
        <v>2016</v>
      </c>
      <c r="J8" s="39">
        <v>154915</v>
      </c>
    </row>
    <row r="9" spans="1:10" ht="21.75" customHeight="1" x14ac:dyDescent="0.25">
      <c r="A9" s="33" t="s">
        <v>32</v>
      </c>
      <c r="B9" s="34"/>
      <c r="C9" s="44"/>
      <c r="D9" s="44"/>
      <c r="E9" s="47"/>
      <c r="F9" s="43"/>
      <c r="G9" s="43"/>
      <c r="H9" s="43"/>
      <c r="I9" s="43"/>
      <c r="J9" s="43"/>
    </row>
    <row r="10" spans="1:10" x14ac:dyDescent="0.25">
      <c r="A10" s="133" t="s">
        <v>43</v>
      </c>
      <c r="B10" s="134"/>
      <c r="C10" s="131">
        <f t="shared" ref="C10:J10" si="0">ROUND(C8/C7*100,1)</f>
        <v>120</v>
      </c>
      <c r="D10" s="131">
        <f t="shared" si="0"/>
        <v>122.2</v>
      </c>
      <c r="E10" s="130">
        <f t="shared" si="0"/>
        <v>114.5</v>
      </c>
      <c r="F10" s="131">
        <f t="shared" si="0"/>
        <v>172.6</v>
      </c>
      <c r="G10" s="131">
        <f t="shared" si="0"/>
        <v>190.8</v>
      </c>
      <c r="H10" s="144">
        <f t="shared" si="0"/>
        <v>115.4</v>
      </c>
      <c r="I10" s="131">
        <f t="shared" si="0"/>
        <v>202.6</v>
      </c>
      <c r="J10" s="131">
        <f t="shared" si="0"/>
        <v>187.7</v>
      </c>
    </row>
    <row r="11" spans="1:10" x14ac:dyDescent="0.25">
      <c r="A11" s="135" t="s">
        <v>36</v>
      </c>
      <c r="B11" s="136"/>
      <c r="C11" s="131"/>
      <c r="D11" s="131"/>
      <c r="E11" s="130"/>
      <c r="F11" s="131"/>
      <c r="G11" s="131"/>
      <c r="H11" s="144"/>
      <c r="I11" s="131"/>
      <c r="J11" s="131"/>
    </row>
  </sheetData>
  <mergeCells count="19">
    <mergeCell ref="J10:J11"/>
    <mergeCell ref="C10:C11"/>
    <mergeCell ref="D10:D11"/>
    <mergeCell ref="E10:E11"/>
    <mergeCell ref="F10:F11"/>
    <mergeCell ref="G10:G11"/>
    <mergeCell ref="A1:J1"/>
    <mergeCell ref="A10:B10"/>
    <mergeCell ref="A11:B11"/>
    <mergeCell ref="A4:B4"/>
    <mergeCell ref="A6:B6"/>
    <mergeCell ref="A5:B5"/>
    <mergeCell ref="A7:B7"/>
    <mergeCell ref="A8:B8"/>
    <mergeCell ref="C2:E2"/>
    <mergeCell ref="F2:H2"/>
    <mergeCell ref="I2:J2"/>
    <mergeCell ref="H10:H11"/>
    <mergeCell ref="I10:I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workbookViewId="0">
      <selection activeCell="I22" sqref="I22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6384" width="9.140625" style="1"/>
  </cols>
  <sheetData>
    <row r="1" spans="1:16" ht="33" customHeight="1" x14ac:dyDescent="0.25">
      <c r="A1" s="28"/>
    </row>
    <row r="2" spans="1:16" ht="18.75" customHeight="1" x14ac:dyDescent="0.25">
      <c r="A2" s="6"/>
    </row>
    <row r="3" spans="1:16" ht="14.45" customHeight="1" x14ac:dyDescent="0.25">
      <c r="O3" s="24" t="s">
        <v>0</v>
      </c>
      <c r="P3" s="24" t="s">
        <v>1</v>
      </c>
    </row>
    <row r="4" spans="1:16" ht="14.45" customHeight="1" x14ac:dyDescent="0.25">
      <c r="N4" s="12" t="s">
        <v>30</v>
      </c>
      <c r="O4" s="79">
        <v>83.1</v>
      </c>
      <c r="P4" s="79">
        <v>16.899999999999999</v>
      </c>
    </row>
    <row r="5" spans="1:16" x14ac:dyDescent="0.25">
      <c r="N5" s="1" t="s">
        <v>33</v>
      </c>
      <c r="O5" s="79">
        <v>80.2</v>
      </c>
      <c r="P5" s="79">
        <v>19.8</v>
      </c>
    </row>
    <row r="6" spans="1:16" ht="18.75" customHeight="1" x14ac:dyDescent="0.25">
      <c r="N6" s="1" t="s">
        <v>34</v>
      </c>
      <c r="O6" s="80">
        <v>84</v>
      </c>
      <c r="P6" s="80">
        <v>16</v>
      </c>
    </row>
    <row r="7" spans="1:16" ht="14.45" customHeight="1" x14ac:dyDescent="0.25">
      <c r="N7" s="6" t="s">
        <v>36</v>
      </c>
      <c r="O7" s="79">
        <v>71.400000000000006</v>
      </c>
      <c r="P7" s="79">
        <v>28.6</v>
      </c>
    </row>
    <row r="8" spans="1:16" x14ac:dyDescent="0.25">
      <c r="N8" s="1" t="s">
        <v>43</v>
      </c>
      <c r="O8" s="79">
        <v>72.7</v>
      </c>
      <c r="P8" s="79">
        <v>27.3</v>
      </c>
    </row>
    <row r="9" spans="1:16" ht="18.75" customHeight="1" x14ac:dyDescent="0.25"/>
    <row r="10" spans="1:16" ht="14.45" customHeight="1" x14ac:dyDescent="0.25"/>
  </sheetData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Q17" sqref="Q17"/>
    </sheetView>
  </sheetViews>
  <sheetFormatPr defaultColWidth="9.140625" defaultRowHeight="15" x14ac:dyDescent="0.25"/>
  <cols>
    <col min="1" max="1" width="7.140625" style="17" customWidth="1"/>
    <col min="2" max="2" width="13" style="17" customWidth="1"/>
    <col min="3" max="3" width="7.7109375" style="17" customWidth="1"/>
    <col min="4" max="4" width="9.5703125" style="17" customWidth="1"/>
    <col min="5" max="5" width="12" style="17" customWidth="1"/>
    <col min="6" max="6" width="9.5703125" style="17" customWidth="1"/>
    <col min="7" max="7" width="7.42578125" style="17" customWidth="1"/>
    <col min="8" max="8" width="9.85546875" style="17" customWidth="1"/>
    <col min="9" max="9" width="12.28515625" style="17" customWidth="1"/>
    <col min="10" max="10" width="10.28515625" style="17" customWidth="1"/>
    <col min="11" max="16384" width="9.140625" style="17"/>
  </cols>
  <sheetData>
    <row r="1" spans="1:11" ht="27.75" customHeight="1" thickBot="1" x14ac:dyDescent="0.3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ht="20.25" customHeight="1" x14ac:dyDescent="0.25">
      <c r="C2" s="145" t="s">
        <v>8</v>
      </c>
      <c r="D2" s="146"/>
      <c r="E2" s="146"/>
      <c r="F2" s="147"/>
      <c r="G2" s="148" t="s">
        <v>7</v>
      </c>
      <c r="H2" s="149"/>
      <c r="I2" s="149"/>
      <c r="J2" s="149"/>
    </row>
    <row r="3" spans="1:11" ht="34.5" customHeight="1" x14ac:dyDescent="0.25">
      <c r="A3" s="30"/>
      <c r="B3" s="30"/>
      <c r="C3" s="110" t="s">
        <v>56</v>
      </c>
      <c r="D3" s="110" t="s">
        <v>58</v>
      </c>
      <c r="E3" s="110" t="s">
        <v>59</v>
      </c>
      <c r="F3" s="57" t="s">
        <v>1</v>
      </c>
      <c r="G3" s="110" t="s">
        <v>56</v>
      </c>
      <c r="H3" s="110" t="s">
        <v>58</v>
      </c>
      <c r="I3" s="110" t="s">
        <v>59</v>
      </c>
      <c r="J3" s="110" t="s">
        <v>1</v>
      </c>
    </row>
    <row r="4" spans="1:11" ht="30" customHeight="1" x14ac:dyDescent="0.25">
      <c r="A4" s="137" t="s">
        <v>30</v>
      </c>
      <c r="B4" s="138"/>
      <c r="C4" s="39">
        <f>SUM(D4,E4,F4)</f>
        <v>212</v>
      </c>
      <c r="D4" s="51">
        <v>78</v>
      </c>
      <c r="E4" s="53">
        <v>50</v>
      </c>
      <c r="F4" s="46">
        <v>84</v>
      </c>
      <c r="G4" s="43">
        <f>SUM(H4,I4,J4)</f>
        <v>284</v>
      </c>
      <c r="H4" s="43">
        <v>270</v>
      </c>
      <c r="I4" s="54">
        <v>14</v>
      </c>
      <c r="J4" s="98" t="s">
        <v>10</v>
      </c>
    </row>
    <row r="5" spans="1:11" ht="15" customHeight="1" x14ac:dyDescent="0.25">
      <c r="A5" s="137" t="s">
        <v>33</v>
      </c>
      <c r="B5" s="138"/>
      <c r="C5" s="39">
        <f>SUM(D5,E5,F5)</f>
        <v>184</v>
      </c>
      <c r="D5" s="51">
        <v>38</v>
      </c>
      <c r="E5" s="53">
        <v>62</v>
      </c>
      <c r="F5" s="46">
        <v>84</v>
      </c>
      <c r="G5" s="43">
        <f>SUM(H5,I5,J5)</f>
        <v>240</v>
      </c>
      <c r="H5" s="43">
        <v>223</v>
      </c>
      <c r="I5" s="54">
        <v>17</v>
      </c>
      <c r="J5" s="98" t="s">
        <v>10</v>
      </c>
    </row>
    <row r="6" spans="1:11" ht="15" customHeight="1" x14ac:dyDescent="0.25">
      <c r="A6" s="137" t="s">
        <v>34</v>
      </c>
      <c r="B6" s="138"/>
      <c r="C6" s="39">
        <f>SUM(D6,E6,F6)</f>
        <v>224</v>
      </c>
      <c r="D6" s="51">
        <v>61</v>
      </c>
      <c r="E6" s="53">
        <v>90</v>
      </c>
      <c r="F6" s="46">
        <v>73</v>
      </c>
      <c r="G6" s="43">
        <f>SUM(H6,I6,J6)</f>
        <v>234</v>
      </c>
      <c r="H6" s="43">
        <v>215</v>
      </c>
      <c r="I6" s="54">
        <v>19</v>
      </c>
      <c r="J6" s="98" t="s">
        <v>10</v>
      </c>
    </row>
    <row r="7" spans="1:11" ht="15" customHeight="1" x14ac:dyDescent="0.25">
      <c r="A7" s="137" t="s">
        <v>36</v>
      </c>
      <c r="B7" s="138"/>
      <c r="C7" s="39">
        <f>SUM(D7,E7,F7)</f>
        <v>264</v>
      </c>
      <c r="D7" s="51">
        <v>53</v>
      </c>
      <c r="E7" s="53">
        <v>57</v>
      </c>
      <c r="F7" s="46">
        <v>154</v>
      </c>
      <c r="G7" s="43">
        <f>SUM(H7,I7,J7)</f>
        <v>292</v>
      </c>
      <c r="H7" s="43">
        <v>274</v>
      </c>
      <c r="I7" s="54">
        <v>13</v>
      </c>
      <c r="J7" s="98">
        <v>5</v>
      </c>
    </row>
    <row r="8" spans="1:11" ht="15" customHeight="1" x14ac:dyDescent="0.25">
      <c r="A8" s="137" t="s">
        <v>43</v>
      </c>
      <c r="B8" s="138"/>
      <c r="C8" s="39">
        <f>SUM(D8,E8,F8)</f>
        <v>355</v>
      </c>
      <c r="D8" s="51">
        <v>80</v>
      </c>
      <c r="E8" s="53">
        <v>95</v>
      </c>
      <c r="F8" s="46">
        <v>180</v>
      </c>
      <c r="G8" s="43">
        <f>SUM(H8,I8,J8)</f>
        <v>312</v>
      </c>
      <c r="H8" s="43">
        <v>292</v>
      </c>
      <c r="I8" s="54">
        <v>18</v>
      </c>
      <c r="J8" s="98">
        <v>2</v>
      </c>
    </row>
    <row r="9" spans="1:11" ht="21.75" customHeight="1" x14ac:dyDescent="0.25">
      <c r="A9" s="34" t="s">
        <v>46</v>
      </c>
      <c r="B9" s="34"/>
      <c r="C9" s="43"/>
      <c r="D9" s="52"/>
      <c r="E9" s="54"/>
      <c r="F9" s="52"/>
      <c r="G9" s="43"/>
      <c r="H9" s="43"/>
      <c r="I9" s="54"/>
      <c r="J9" s="99"/>
      <c r="K9" s="35"/>
    </row>
    <row r="10" spans="1:11" x14ac:dyDescent="0.25">
      <c r="A10" s="150" t="s">
        <v>111</v>
      </c>
      <c r="B10" s="151"/>
      <c r="C10" s="107">
        <v>102</v>
      </c>
      <c r="D10" s="109">
        <v>30</v>
      </c>
      <c r="E10" s="109">
        <v>19</v>
      </c>
      <c r="F10" s="109">
        <v>53</v>
      </c>
      <c r="G10" s="107">
        <v>87</v>
      </c>
      <c r="H10" s="52">
        <v>82</v>
      </c>
      <c r="I10" s="54">
        <v>4</v>
      </c>
      <c r="J10" s="109">
        <v>1</v>
      </c>
      <c r="K10" s="35"/>
    </row>
    <row r="11" spans="1:11" x14ac:dyDescent="0.25">
      <c r="A11" s="152" t="s">
        <v>103</v>
      </c>
      <c r="B11" s="153"/>
      <c r="C11" s="100">
        <v>224</v>
      </c>
      <c r="D11" s="101">
        <v>58</v>
      </c>
      <c r="E11" s="102">
        <v>55</v>
      </c>
      <c r="F11" s="103">
        <v>111</v>
      </c>
      <c r="G11" s="100">
        <v>164</v>
      </c>
      <c r="H11" s="103">
        <v>152</v>
      </c>
      <c r="I11" s="113">
        <v>11</v>
      </c>
      <c r="J11" s="102">
        <v>1</v>
      </c>
    </row>
    <row r="12" spans="1:11" x14ac:dyDescent="0.25">
      <c r="A12" s="93"/>
      <c r="B12" s="97"/>
      <c r="C12" s="106"/>
      <c r="D12" s="101"/>
      <c r="E12" s="102"/>
      <c r="F12" s="103"/>
      <c r="G12" s="106"/>
      <c r="H12" s="104"/>
      <c r="I12" s="93"/>
      <c r="J12" s="102"/>
    </row>
  </sheetData>
  <mergeCells count="10">
    <mergeCell ref="A7:B7"/>
    <mergeCell ref="A8:B8"/>
    <mergeCell ref="A10:B10"/>
    <mergeCell ref="A11:B11"/>
    <mergeCell ref="A1:J1"/>
    <mergeCell ref="C2:F2"/>
    <mergeCell ref="G2:J2"/>
    <mergeCell ref="A4:B4"/>
    <mergeCell ref="A5:B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workbookViewId="0">
      <selection activeCell="P16" sqref="P16"/>
    </sheetView>
  </sheetViews>
  <sheetFormatPr defaultColWidth="9.140625" defaultRowHeight="15" x14ac:dyDescent="0.25"/>
  <cols>
    <col min="1" max="1" width="1.5703125" style="17" customWidth="1"/>
    <col min="2" max="2" width="23.5703125" style="17" customWidth="1"/>
    <col min="3" max="4" width="8.7109375" style="17" customWidth="1"/>
    <col min="5" max="5" width="10.7109375" style="17" customWidth="1"/>
    <col min="6" max="8" width="11.28515625" style="17" customWidth="1"/>
    <col min="9" max="9" width="7.7109375" style="17" customWidth="1"/>
    <col min="10" max="10" width="11.7109375" style="17" customWidth="1"/>
    <col min="11" max="11" width="9.28515625" style="17" bestFit="1" customWidth="1"/>
    <col min="12" max="12" width="9.85546875" style="17" bestFit="1" customWidth="1"/>
    <col min="13" max="13" width="9.28515625" style="17" bestFit="1" customWidth="1"/>
    <col min="14" max="14" width="10.7109375" style="17" customWidth="1"/>
    <col min="15" max="16384" width="9.140625" style="17"/>
  </cols>
  <sheetData>
    <row r="1" spans="1:14" ht="27.75" customHeight="1" thickBot="1" x14ac:dyDescent="0.3">
      <c r="A1" s="155" t="s">
        <v>108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4" ht="33" customHeight="1" x14ac:dyDescent="0.25">
      <c r="A2" s="156" t="s">
        <v>31</v>
      </c>
      <c r="B2" s="156"/>
      <c r="C2" s="145" t="s">
        <v>35</v>
      </c>
      <c r="D2" s="146"/>
      <c r="E2" s="147"/>
      <c r="F2" s="145" t="s">
        <v>60</v>
      </c>
      <c r="G2" s="146"/>
      <c r="H2" s="147"/>
      <c r="I2" s="148" t="s">
        <v>4</v>
      </c>
      <c r="J2" s="149"/>
    </row>
    <row r="3" spans="1:14" ht="34.5" customHeight="1" x14ac:dyDescent="0.25">
      <c r="A3" s="143"/>
      <c r="B3" s="143"/>
      <c r="C3" s="110" t="s">
        <v>56</v>
      </c>
      <c r="D3" s="110" t="s">
        <v>0</v>
      </c>
      <c r="E3" s="110" t="s">
        <v>1</v>
      </c>
      <c r="F3" s="38" t="s">
        <v>56</v>
      </c>
      <c r="G3" s="38" t="s">
        <v>0</v>
      </c>
      <c r="H3" s="110" t="s">
        <v>1</v>
      </c>
      <c r="I3" s="119" t="s">
        <v>2</v>
      </c>
      <c r="J3" s="120" t="s">
        <v>29</v>
      </c>
    </row>
    <row r="4" spans="1:14" ht="34.5" customHeight="1" x14ac:dyDescent="0.25">
      <c r="A4" s="108"/>
      <c r="B4" s="108"/>
      <c r="C4" s="154" t="s">
        <v>106</v>
      </c>
      <c r="D4" s="154"/>
      <c r="E4" s="154"/>
      <c r="F4" s="154"/>
      <c r="G4" s="154"/>
      <c r="H4" s="154"/>
      <c r="I4" s="154"/>
      <c r="J4" s="154"/>
    </row>
    <row r="5" spans="1:14" ht="22.5" customHeight="1" x14ac:dyDescent="0.25">
      <c r="A5" s="114" t="s">
        <v>3</v>
      </c>
      <c r="B5" s="115"/>
      <c r="C5" s="100">
        <v>189</v>
      </c>
      <c r="D5" s="106">
        <v>135</v>
      </c>
      <c r="E5" s="118">
        <v>54</v>
      </c>
      <c r="F5" s="100">
        <v>532850</v>
      </c>
      <c r="G5" s="106">
        <v>376154</v>
      </c>
      <c r="H5" s="116">
        <v>156696</v>
      </c>
      <c r="I5" s="117">
        <v>667</v>
      </c>
      <c r="J5" s="117">
        <v>46617</v>
      </c>
      <c r="K5" s="35"/>
      <c r="L5" s="35"/>
      <c r="M5" s="35"/>
      <c r="N5" s="35"/>
    </row>
    <row r="6" spans="1:14" ht="19.5" customHeight="1" x14ac:dyDescent="0.25">
      <c r="A6" s="19"/>
      <c r="B6" s="48" t="s">
        <v>61</v>
      </c>
      <c r="C6" s="107">
        <v>119</v>
      </c>
      <c r="D6" s="43">
        <v>77</v>
      </c>
      <c r="E6" s="50">
        <v>42</v>
      </c>
      <c r="F6" s="43">
        <v>325101</v>
      </c>
      <c r="G6" s="43">
        <v>286080</v>
      </c>
      <c r="H6" s="42">
        <v>39021</v>
      </c>
      <c r="I6" s="109">
        <v>647</v>
      </c>
      <c r="J6" s="109">
        <v>44814</v>
      </c>
      <c r="K6" s="35"/>
      <c r="L6" s="35"/>
      <c r="M6" s="35"/>
    </row>
    <row r="7" spans="1:14" ht="17.25" x14ac:dyDescent="0.25">
      <c r="A7" s="19"/>
      <c r="B7" s="48" t="s">
        <v>62</v>
      </c>
      <c r="C7" s="107">
        <v>70</v>
      </c>
      <c r="D7" s="43">
        <v>58</v>
      </c>
      <c r="E7" s="50">
        <v>12</v>
      </c>
      <c r="F7" s="43">
        <v>207749</v>
      </c>
      <c r="G7" s="43">
        <v>90074</v>
      </c>
      <c r="H7" s="42">
        <v>117675</v>
      </c>
      <c r="I7" s="181" t="s">
        <v>118</v>
      </c>
      <c r="J7" s="43" t="s">
        <v>115</v>
      </c>
    </row>
    <row r="8" spans="1:14" ht="34.5" customHeight="1" x14ac:dyDescent="0.25">
      <c r="A8" s="108"/>
      <c r="B8" s="108"/>
      <c r="C8" s="154" t="s">
        <v>107</v>
      </c>
      <c r="D8" s="154"/>
      <c r="E8" s="154"/>
      <c r="F8" s="154"/>
      <c r="G8" s="154"/>
      <c r="H8" s="154"/>
      <c r="I8" s="154"/>
      <c r="J8" s="154"/>
    </row>
    <row r="9" spans="1:14" ht="22.5" customHeight="1" x14ac:dyDescent="0.25">
      <c r="A9" s="114" t="s">
        <v>3</v>
      </c>
      <c r="B9" s="114"/>
      <c r="C9" s="100">
        <v>388</v>
      </c>
      <c r="D9" s="106">
        <v>276</v>
      </c>
      <c r="E9" s="106">
        <v>112</v>
      </c>
      <c r="F9" s="100">
        <v>1820612</v>
      </c>
      <c r="G9" s="106">
        <v>1614877</v>
      </c>
      <c r="H9" s="106">
        <v>205735</v>
      </c>
      <c r="I9" s="178">
        <v>1515</v>
      </c>
      <c r="J9" s="117">
        <v>112401</v>
      </c>
      <c r="K9" s="35"/>
      <c r="L9" s="35"/>
      <c r="M9" s="35"/>
      <c r="N9" s="35"/>
    </row>
    <row r="10" spans="1:14" ht="19.5" customHeight="1" x14ac:dyDescent="0.25">
      <c r="A10" s="19"/>
      <c r="B10" s="19" t="s">
        <v>61</v>
      </c>
      <c r="C10" s="107">
        <v>255</v>
      </c>
      <c r="D10" s="43">
        <v>161</v>
      </c>
      <c r="E10" s="43">
        <v>94</v>
      </c>
      <c r="F10" s="107">
        <v>1079493</v>
      </c>
      <c r="G10" s="43">
        <v>995203</v>
      </c>
      <c r="H10" s="43">
        <v>84290</v>
      </c>
      <c r="I10" s="179">
        <v>1477</v>
      </c>
      <c r="J10" s="109">
        <v>109127</v>
      </c>
      <c r="K10" s="35"/>
      <c r="L10" s="35"/>
      <c r="M10" s="35"/>
    </row>
    <row r="11" spans="1:14" ht="17.25" x14ac:dyDescent="0.25">
      <c r="A11" s="19"/>
      <c r="B11" s="19" t="s">
        <v>62</v>
      </c>
      <c r="C11" s="107">
        <v>133</v>
      </c>
      <c r="D11" s="43">
        <v>115</v>
      </c>
      <c r="E11" s="43">
        <v>18</v>
      </c>
      <c r="F11" s="107">
        <v>741119</v>
      </c>
      <c r="G11" s="43">
        <v>619674</v>
      </c>
      <c r="H11" s="43">
        <v>121445</v>
      </c>
      <c r="I11" s="180" t="s">
        <v>117</v>
      </c>
      <c r="J11" s="43" t="s">
        <v>116</v>
      </c>
    </row>
    <row r="12" spans="1:14" ht="6.75" customHeight="1" x14ac:dyDescent="0.25">
      <c r="I12" s="105"/>
    </row>
    <row r="13" spans="1:14" x14ac:dyDescent="0.25">
      <c r="A13" s="49" t="s">
        <v>51</v>
      </c>
      <c r="B13" s="36"/>
      <c r="C13" s="36"/>
      <c r="D13" s="36"/>
      <c r="E13" s="36"/>
      <c r="F13" s="36"/>
      <c r="G13" s="36"/>
      <c r="H13" s="36"/>
    </row>
    <row r="15" spans="1:14" x14ac:dyDescent="0.25">
      <c r="C15" s="37"/>
      <c r="D15" s="37"/>
      <c r="E15" s="37"/>
      <c r="F15" s="35"/>
      <c r="G15" s="35"/>
      <c r="H15" s="35"/>
    </row>
  </sheetData>
  <mergeCells count="7">
    <mergeCell ref="C4:J4"/>
    <mergeCell ref="C8:J8"/>
    <mergeCell ref="A1:J1"/>
    <mergeCell ref="A2:B3"/>
    <mergeCell ref="C2:E2"/>
    <mergeCell ref="F2:H2"/>
    <mergeCell ref="I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workbookViewId="0">
      <selection activeCell="L28" sqref="L28"/>
    </sheetView>
  </sheetViews>
  <sheetFormatPr defaultColWidth="9.140625" defaultRowHeight="12.75" x14ac:dyDescent="0.2"/>
  <cols>
    <col min="1" max="14" width="9.140625" style="22"/>
    <col min="15" max="15" width="13.5703125" style="22" customWidth="1"/>
    <col min="16" max="16384" width="9.140625" style="22"/>
  </cols>
  <sheetData>
    <row r="1" spans="1:16" ht="19.5" customHeight="1" x14ac:dyDescent="0.25">
      <c r="A1" s="158" t="s">
        <v>45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6" ht="12.75" customHeight="1" x14ac:dyDescent="0.25">
      <c r="A2" s="157" t="s">
        <v>47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6" ht="21" customHeight="1" x14ac:dyDescent="0.25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6" x14ac:dyDescent="0.2">
      <c r="P4" s="26"/>
    </row>
    <row r="5" spans="1:16" x14ac:dyDescent="0.2">
      <c r="P5" s="23" t="s">
        <v>101</v>
      </c>
    </row>
    <row r="6" spans="1:16" x14ac:dyDescent="0.2">
      <c r="O6" s="22" t="s">
        <v>9</v>
      </c>
      <c r="P6" s="23">
        <v>68.8</v>
      </c>
    </row>
    <row r="7" spans="1:16" x14ac:dyDescent="0.2">
      <c r="O7" s="22" t="s">
        <v>44</v>
      </c>
      <c r="P7" s="23">
        <v>31.2</v>
      </c>
    </row>
    <row r="8" spans="1:16" x14ac:dyDescent="0.2">
      <c r="P8" s="23"/>
    </row>
    <row r="9" spans="1:16" x14ac:dyDescent="0.2">
      <c r="P9" s="26"/>
    </row>
    <row r="10" spans="1:16" x14ac:dyDescent="0.2">
      <c r="P10" s="23" t="s">
        <v>102</v>
      </c>
    </row>
    <row r="11" spans="1:16" x14ac:dyDescent="0.2">
      <c r="O11" s="22" t="s">
        <v>9</v>
      </c>
      <c r="P11" s="23">
        <v>65.7</v>
      </c>
    </row>
    <row r="12" spans="1:16" x14ac:dyDescent="0.2">
      <c r="O12" s="22" t="s">
        <v>44</v>
      </c>
      <c r="P12" s="23">
        <v>34.299999999999997</v>
      </c>
    </row>
  </sheetData>
  <mergeCells count="2">
    <mergeCell ref="A2:M2"/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V13" sqref="V13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4.85546875" style="1" customWidth="1"/>
    <col min="4" max="4" width="8.7109375" style="1" customWidth="1"/>
    <col min="5" max="5" width="9.5703125" style="1" customWidth="1"/>
    <col min="6" max="6" width="9.85546875" style="1" customWidth="1"/>
    <col min="7" max="7" width="8.42578125" style="1" customWidth="1"/>
    <col min="8" max="8" width="10" style="1" customWidth="1"/>
    <col min="9" max="9" width="9.42578125" style="1" customWidth="1"/>
    <col min="10" max="10" width="1.28515625" style="1" customWidth="1"/>
    <col min="11" max="11" width="6.85546875" style="1" customWidth="1"/>
    <col min="12" max="13" width="1.28515625" style="1" customWidth="1"/>
    <col min="14" max="14" width="8.140625" style="1" customWidth="1"/>
    <col min="15" max="15" width="1.28515625" style="1" customWidth="1"/>
    <col min="16" max="16" width="4.28515625" style="1" customWidth="1"/>
    <col min="17" max="17" width="3.7109375" style="1" customWidth="1"/>
    <col min="18" max="18" width="4.28515625" style="1" customWidth="1"/>
    <col min="19" max="16384" width="9.140625" style="1"/>
  </cols>
  <sheetData>
    <row r="1" spans="1:18" ht="15" customHeight="1" x14ac:dyDescent="0.25">
      <c r="A1" s="12" t="s">
        <v>112</v>
      </c>
      <c r="B1" s="12"/>
      <c r="C1" s="12"/>
      <c r="D1" s="12"/>
      <c r="E1" s="12"/>
      <c r="F1" s="1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3.5" customHeight="1" thickBot="1" x14ac:dyDescent="0.3">
      <c r="A2" s="65"/>
      <c r="B2" s="66"/>
      <c r="C2" s="65"/>
      <c r="D2" s="65"/>
      <c r="E2" s="65"/>
      <c r="F2" s="6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9.5" customHeight="1" x14ac:dyDescent="0.25">
      <c r="A3" s="125"/>
      <c r="B3" s="126"/>
      <c r="C3" s="127"/>
      <c r="D3" s="160" t="s">
        <v>109</v>
      </c>
      <c r="E3" s="161"/>
      <c r="F3" s="162"/>
      <c r="G3" s="163" t="s">
        <v>100</v>
      </c>
      <c r="H3" s="164"/>
      <c r="I3" s="164"/>
      <c r="J3" s="5"/>
      <c r="K3" s="5"/>
      <c r="L3" s="5"/>
      <c r="M3" s="5"/>
      <c r="N3" s="5"/>
      <c r="O3" s="5"/>
      <c r="P3" s="5"/>
      <c r="Q3" s="5"/>
      <c r="R3" s="5"/>
    </row>
    <row r="4" spans="1:18" ht="30" customHeight="1" x14ac:dyDescent="0.25">
      <c r="A4" s="14"/>
      <c r="B4" s="14"/>
      <c r="C4" s="68"/>
      <c r="D4" s="123" t="s">
        <v>50</v>
      </c>
      <c r="E4" s="124" t="s">
        <v>52</v>
      </c>
      <c r="F4" s="112" t="s">
        <v>110</v>
      </c>
      <c r="G4" s="123" t="s">
        <v>50</v>
      </c>
      <c r="H4" s="124" t="s">
        <v>52</v>
      </c>
      <c r="I4" s="124" t="s">
        <v>28</v>
      </c>
      <c r="J4" s="129"/>
      <c r="K4" s="129"/>
      <c r="L4" s="129"/>
      <c r="M4" s="159"/>
      <c r="N4" s="159"/>
      <c r="O4" s="159"/>
      <c r="P4" s="159"/>
      <c r="Q4" s="159"/>
      <c r="R4" s="159"/>
    </row>
    <row r="5" spans="1:18" s="2" customFormat="1" ht="22.5" customHeight="1" x14ac:dyDescent="0.25">
      <c r="A5" s="7" t="s">
        <v>3</v>
      </c>
      <c r="B5" s="7"/>
      <c r="C5" s="55"/>
      <c r="D5" s="62">
        <f t="shared" ref="D5:I5" si="0">SUM(D6,D22,D25)</f>
        <v>135</v>
      </c>
      <c r="E5" s="58">
        <f t="shared" si="0"/>
        <v>82013</v>
      </c>
      <c r="F5" s="121">
        <f t="shared" si="0"/>
        <v>266122</v>
      </c>
      <c r="G5" s="62">
        <f t="shared" si="0"/>
        <v>276</v>
      </c>
      <c r="H5" s="58">
        <f t="shared" si="0"/>
        <v>256427</v>
      </c>
      <c r="I5" s="58">
        <f t="shared" si="0"/>
        <v>877330</v>
      </c>
      <c r="J5" s="8"/>
      <c r="K5" s="8"/>
      <c r="L5" s="8"/>
      <c r="M5" s="8"/>
      <c r="N5" s="8"/>
      <c r="O5" s="8"/>
      <c r="P5" s="8"/>
      <c r="Q5" s="8"/>
      <c r="R5" s="8"/>
    </row>
    <row r="6" spans="1:18" ht="21" customHeight="1" x14ac:dyDescent="0.25">
      <c r="A6" s="1" t="s">
        <v>26</v>
      </c>
      <c r="C6" s="25"/>
      <c r="D6" s="63">
        <f t="shared" ref="D6:I6" si="1">SUM(D7,D12)</f>
        <v>77</v>
      </c>
      <c r="E6" s="59">
        <f t="shared" si="1"/>
        <v>74868</v>
      </c>
      <c r="F6" s="73">
        <f t="shared" si="1"/>
        <v>237022</v>
      </c>
      <c r="G6" s="63">
        <f t="shared" si="1"/>
        <v>161</v>
      </c>
      <c r="H6" s="59">
        <f t="shared" si="1"/>
        <v>219174</v>
      </c>
      <c r="I6" s="59">
        <f t="shared" si="1"/>
        <v>740450</v>
      </c>
      <c r="J6" s="4"/>
      <c r="K6" s="4"/>
      <c r="L6" s="4"/>
      <c r="M6" s="4"/>
      <c r="N6" s="4"/>
      <c r="O6" s="4"/>
      <c r="P6" s="4"/>
      <c r="Q6" s="4"/>
      <c r="R6" s="6"/>
    </row>
    <row r="7" spans="1:18" ht="18.75" customHeight="1" x14ac:dyDescent="0.25">
      <c r="B7" s="1" t="s">
        <v>5</v>
      </c>
      <c r="C7" s="25"/>
      <c r="D7" s="52">
        <f t="shared" ref="D7:I7" si="2">SUM(D8:D11)</f>
        <v>67</v>
      </c>
      <c r="E7" s="59">
        <f t="shared" si="2"/>
        <v>64236</v>
      </c>
      <c r="F7" s="73">
        <f t="shared" si="2"/>
        <v>202001</v>
      </c>
      <c r="G7" s="52">
        <f t="shared" si="2"/>
        <v>134</v>
      </c>
      <c r="H7" s="59">
        <f t="shared" si="2"/>
        <v>169699</v>
      </c>
      <c r="I7" s="59">
        <f t="shared" si="2"/>
        <v>545892</v>
      </c>
      <c r="J7" s="10"/>
      <c r="K7" s="10"/>
      <c r="L7" s="10"/>
      <c r="M7" s="10"/>
      <c r="N7" s="10"/>
      <c r="O7" s="10"/>
      <c r="P7" s="10"/>
      <c r="Q7" s="10"/>
      <c r="R7" s="6"/>
    </row>
    <row r="8" spans="1:18" ht="15" customHeight="1" x14ac:dyDescent="0.25">
      <c r="C8" s="25" t="s">
        <v>63</v>
      </c>
      <c r="D8" s="63">
        <v>29</v>
      </c>
      <c r="E8" s="59">
        <v>7573</v>
      </c>
      <c r="F8" s="73">
        <v>23984</v>
      </c>
      <c r="G8" s="63">
        <v>55</v>
      </c>
      <c r="H8" s="59">
        <v>14217</v>
      </c>
      <c r="I8" s="59">
        <v>44507</v>
      </c>
      <c r="J8" s="4"/>
      <c r="K8" s="4"/>
      <c r="L8" s="4"/>
      <c r="M8" s="4"/>
      <c r="N8" s="4"/>
      <c r="O8" s="4"/>
      <c r="P8" s="4"/>
      <c r="Q8" s="4"/>
      <c r="R8" s="6"/>
    </row>
    <row r="9" spans="1:18" ht="15" customHeight="1" x14ac:dyDescent="0.25">
      <c r="C9" s="25" t="s">
        <v>64</v>
      </c>
      <c r="D9" s="63">
        <v>6</v>
      </c>
      <c r="E9" s="59">
        <v>1975</v>
      </c>
      <c r="F9" s="73">
        <v>6332</v>
      </c>
      <c r="G9" s="63">
        <v>9</v>
      </c>
      <c r="H9" s="59">
        <v>2682</v>
      </c>
      <c r="I9" s="59">
        <v>8618</v>
      </c>
      <c r="J9" s="4"/>
      <c r="K9" s="4"/>
      <c r="L9" s="4"/>
      <c r="M9" s="4"/>
      <c r="N9" s="4"/>
      <c r="O9" s="4"/>
      <c r="P9" s="4"/>
      <c r="Q9" s="11"/>
      <c r="R9" s="6"/>
    </row>
    <row r="10" spans="1:18" ht="15" customHeight="1" x14ac:dyDescent="0.25">
      <c r="C10" s="25" t="s">
        <v>65</v>
      </c>
      <c r="D10" s="63">
        <v>32</v>
      </c>
      <c r="E10" s="59">
        <v>54688</v>
      </c>
      <c r="F10" s="73">
        <v>171685</v>
      </c>
      <c r="G10" s="63">
        <v>70</v>
      </c>
      <c r="H10" s="59">
        <v>152800</v>
      </c>
      <c r="I10" s="60">
        <v>492767</v>
      </c>
      <c r="J10" s="4"/>
      <c r="K10" s="11"/>
      <c r="L10" s="4"/>
      <c r="M10" s="4"/>
      <c r="N10" s="11"/>
      <c r="O10" s="4"/>
      <c r="P10" s="4"/>
      <c r="Q10" s="4"/>
      <c r="R10" s="6"/>
    </row>
    <row r="11" spans="1:18" ht="15" customHeight="1" x14ac:dyDescent="0.25">
      <c r="C11" s="25" t="s">
        <v>41</v>
      </c>
      <c r="D11" s="64" t="s">
        <v>10</v>
      </c>
      <c r="E11" s="61" t="s">
        <v>10</v>
      </c>
      <c r="F11" s="122" t="s">
        <v>10</v>
      </c>
      <c r="G11" s="64" t="s">
        <v>10</v>
      </c>
      <c r="H11" s="61" t="s">
        <v>10</v>
      </c>
      <c r="I11" s="61" t="s">
        <v>10</v>
      </c>
      <c r="J11" s="4"/>
      <c r="K11" s="11"/>
      <c r="L11" s="4"/>
      <c r="M11" s="4"/>
      <c r="N11" s="11"/>
      <c r="O11" s="4"/>
      <c r="P11" s="4"/>
      <c r="Q11" s="4"/>
      <c r="R11" s="6"/>
    </row>
    <row r="12" spans="1:18" s="17" customFormat="1" ht="18.75" customHeight="1" x14ac:dyDescent="0.25">
      <c r="B12" s="17" t="s">
        <v>6</v>
      </c>
      <c r="C12" s="48"/>
      <c r="D12" s="52">
        <f>SUM(D13:D21)</f>
        <v>10</v>
      </c>
      <c r="E12" s="43">
        <f>SUM(E13:E20)</f>
        <v>10632</v>
      </c>
      <c r="F12" s="42">
        <f>SUM(F13:F20)</f>
        <v>35021</v>
      </c>
      <c r="G12" s="52">
        <f>SUM(G13:G21)</f>
        <v>27</v>
      </c>
      <c r="H12" s="43">
        <f>SUM(H13:H21)</f>
        <v>49475</v>
      </c>
      <c r="I12" s="43">
        <f>SUM(I13:I21)</f>
        <v>194558</v>
      </c>
      <c r="J12" s="18"/>
      <c r="K12" s="18"/>
      <c r="L12" s="18"/>
      <c r="M12" s="18"/>
      <c r="N12" s="18"/>
      <c r="O12" s="18"/>
      <c r="P12" s="18"/>
      <c r="Q12" s="18"/>
      <c r="R12" s="19"/>
    </row>
    <row r="13" spans="1:18" ht="15" customHeight="1" x14ac:dyDescent="0.25">
      <c r="B13" s="9"/>
      <c r="C13" s="25" t="s">
        <v>37</v>
      </c>
      <c r="D13" s="52">
        <v>1</v>
      </c>
      <c r="E13" s="59">
        <v>120</v>
      </c>
      <c r="F13" s="73">
        <v>360</v>
      </c>
      <c r="G13" s="52">
        <v>6</v>
      </c>
      <c r="H13" s="59">
        <v>18214</v>
      </c>
      <c r="I13" s="59">
        <v>58759</v>
      </c>
      <c r="J13" s="10"/>
      <c r="K13" s="10"/>
      <c r="L13" s="10"/>
      <c r="M13" s="10"/>
      <c r="N13" s="10"/>
      <c r="O13" s="10"/>
      <c r="P13" s="10"/>
      <c r="Q13" s="10"/>
      <c r="R13" s="6"/>
    </row>
    <row r="14" spans="1:18" ht="15" customHeight="1" x14ac:dyDescent="0.25">
      <c r="B14" s="9"/>
      <c r="C14" s="25" t="s">
        <v>38</v>
      </c>
      <c r="D14" s="52">
        <v>1</v>
      </c>
      <c r="E14" s="59">
        <v>223</v>
      </c>
      <c r="F14" s="73">
        <v>1245</v>
      </c>
      <c r="G14" s="52">
        <v>3</v>
      </c>
      <c r="H14" s="59">
        <v>10089</v>
      </c>
      <c r="I14" s="59">
        <v>50016</v>
      </c>
      <c r="J14" s="10"/>
      <c r="K14" s="10"/>
      <c r="L14" s="10"/>
      <c r="M14" s="10"/>
      <c r="N14" s="10"/>
      <c r="O14" s="10"/>
      <c r="P14" s="10"/>
      <c r="Q14" s="10"/>
      <c r="R14" s="6"/>
    </row>
    <row r="15" spans="1:18" ht="15" customHeight="1" x14ac:dyDescent="0.25">
      <c r="B15" s="9"/>
      <c r="C15" s="25" t="s">
        <v>40</v>
      </c>
      <c r="D15" s="52">
        <v>5</v>
      </c>
      <c r="E15" s="59">
        <v>9327</v>
      </c>
      <c r="F15" s="73">
        <v>29291</v>
      </c>
      <c r="G15" s="52">
        <v>6</v>
      </c>
      <c r="H15" s="59">
        <v>9420</v>
      </c>
      <c r="I15" s="59">
        <v>29594</v>
      </c>
      <c r="J15" s="10"/>
      <c r="K15" s="10"/>
      <c r="L15" s="10"/>
      <c r="M15" s="10"/>
      <c r="N15" s="10"/>
      <c r="O15" s="10"/>
      <c r="P15" s="10"/>
      <c r="Q15" s="10"/>
      <c r="R15" s="6"/>
    </row>
    <row r="16" spans="1:18" ht="15" customHeight="1" x14ac:dyDescent="0.25">
      <c r="B16" s="9"/>
      <c r="C16" s="25" t="s">
        <v>39</v>
      </c>
      <c r="D16" s="52" t="s">
        <v>10</v>
      </c>
      <c r="E16" s="43" t="s">
        <v>10</v>
      </c>
      <c r="F16" s="42" t="s">
        <v>10</v>
      </c>
      <c r="G16" s="52">
        <v>2</v>
      </c>
      <c r="H16" s="59">
        <v>2426</v>
      </c>
      <c r="I16" s="59">
        <v>10481</v>
      </c>
      <c r="J16" s="10"/>
      <c r="K16" s="10"/>
      <c r="L16" s="10"/>
      <c r="M16" s="10"/>
      <c r="N16" s="10"/>
      <c r="O16" s="10"/>
      <c r="P16" s="10"/>
      <c r="Q16" s="10"/>
      <c r="R16" s="6"/>
    </row>
    <row r="17" spans="1:18" ht="15" customHeight="1" x14ac:dyDescent="0.25">
      <c r="B17" s="9"/>
      <c r="C17" s="25" t="s">
        <v>48</v>
      </c>
      <c r="D17" s="52" t="s">
        <v>10</v>
      </c>
      <c r="E17" s="43" t="s">
        <v>10</v>
      </c>
      <c r="F17" s="42" t="s">
        <v>10</v>
      </c>
      <c r="G17" s="52">
        <v>2</v>
      </c>
      <c r="H17" s="59">
        <v>687</v>
      </c>
      <c r="I17" s="59">
        <v>3681</v>
      </c>
      <c r="J17" s="10"/>
      <c r="K17" s="10"/>
      <c r="L17" s="10"/>
      <c r="M17" s="10"/>
      <c r="N17" s="10"/>
      <c r="O17" s="10"/>
      <c r="P17" s="10"/>
      <c r="Q17" s="10"/>
      <c r="R17" s="6"/>
    </row>
    <row r="18" spans="1:18" ht="15" customHeight="1" x14ac:dyDescent="0.25">
      <c r="B18" s="9"/>
      <c r="C18" s="25" t="s">
        <v>42</v>
      </c>
      <c r="D18" s="52">
        <v>1</v>
      </c>
      <c r="E18" s="59">
        <v>400</v>
      </c>
      <c r="F18" s="73">
        <v>1795</v>
      </c>
      <c r="G18" s="52">
        <v>3</v>
      </c>
      <c r="H18" s="59">
        <v>7711</v>
      </c>
      <c r="I18" s="59">
        <v>37867</v>
      </c>
      <c r="J18" s="10"/>
      <c r="K18" s="10"/>
      <c r="L18" s="10"/>
      <c r="M18" s="10"/>
      <c r="N18" s="10"/>
      <c r="O18" s="10"/>
      <c r="P18" s="10"/>
      <c r="Q18" s="10"/>
      <c r="R18" s="6"/>
    </row>
    <row r="19" spans="1:18" ht="15" customHeight="1" x14ac:dyDescent="0.25">
      <c r="B19" s="9"/>
      <c r="C19" s="25" t="s">
        <v>105</v>
      </c>
      <c r="D19" s="52">
        <v>1</v>
      </c>
      <c r="E19" s="59">
        <v>430</v>
      </c>
      <c r="F19" s="73">
        <v>1750</v>
      </c>
      <c r="G19" s="52">
        <v>1</v>
      </c>
      <c r="H19" s="59">
        <v>430</v>
      </c>
      <c r="I19" s="59">
        <v>1750</v>
      </c>
      <c r="J19" s="10"/>
      <c r="K19" s="10"/>
      <c r="L19" s="10"/>
      <c r="M19" s="10"/>
      <c r="N19" s="10"/>
      <c r="O19" s="10"/>
      <c r="P19" s="10"/>
      <c r="Q19" s="10"/>
      <c r="R19" s="6"/>
    </row>
    <row r="20" spans="1:18" ht="15" customHeight="1" x14ac:dyDescent="0.25">
      <c r="C20" s="56" t="s">
        <v>49</v>
      </c>
      <c r="D20" s="63">
        <v>1</v>
      </c>
      <c r="E20" s="59">
        <v>132</v>
      </c>
      <c r="F20" s="73">
        <v>580</v>
      </c>
      <c r="G20" s="63">
        <v>4</v>
      </c>
      <c r="H20" s="59">
        <v>498</v>
      </c>
      <c r="I20" s="59">
        <v>2410</v>
      </c>
      <c r="J20" s="11"/>
      <c r="K20" s="11"/>
      <c r="L20" s="11"/>
      <c r="M20" s="11"/>
      <c r="N20" s="11"/>
      <c r="O20" s="11"/>
      <c r="P20" s="11"/>
      <c r="Q20" s="11"/>
      <c r="R20" s="6"/>
    </row>
    <row r="21" spans="1:18" s="17" customFormat="1" ht="6" customHeight="1" x14ac:dyDescent="0.25">
      <c r="C21" s="48"/>
      <c r="D21" s="52"/>
      <c r="E21" s="43"/>
      <c r="F21" s="42"/>
      <c r="G21" s="52"/>
      <c r="H21" s="43"/>
      <c r="I21" s="43"/>
      <c r="J21" s="29"/>
      <c r="K21" s="29"/>
      <c r="L21" s="29"/>
      <c r="M21" s="29"/>
      <c r="N21" s="29"/>
      <c r="O21" s="29"/>
      <c r="P21" s="29"/>
      <c r="Q21" s="29"/>
      <c r="R21" s="19"/>
    </row>
    <row r="22" spans="1:18" ht="17.25" customHeight="1" x14ac:dyDescent="0.25">
      <c r="A22" s="1" t="s">
        <v>53</v>
      </c>
      <c r="C22" s="111"/>
      <c r="D22" s="63">
        <f t="shared" ref="D22:I22" si="3">SUM(D23:D24)</f>
        <v>18</v>
      </c>
      <c r="E22" s="59">
        <f t="shared" si="3"/>
        <v>7145</v>
      </c>
      <c r="F22" s="73">
        <f t="shared" si="3"/>
        <v>29100</v>
      </c>
      <c r="G22" s="63">
        <f t="shared" si="3"/>
        <v>46</v>
      </c>
      <c r="H22" s="59">
        <f t="shared" si="3"/>
        <v>37253</v>
      </c>
      <c r="I22" s="59">
        <f t="shared" si="3"/>
        <v>136880</v>
      </c>
      <c r="J22" s="11"/>
      <c r="K22" s="11"/>
      <c r="L22" s="11"/>
      <c r="M22" s="11"/>
      <c r="N22" s="11"/>
      <c r="O22" s="11"/>
      <c r="P22" s="11"/>
      <c r="Q22" s="11"/>
      <c r="R22" s="6"/>
    </row>
    <row r="23" spans="1:18" x14ac:dyDescent="0.25">
      <c r="C23" s="111" t="s">
        <v>5</v>
      </c>
      <c r="D23" s="63">
        <v>14</v>
      </c>
      <c r="E23" s="59">
        <v>2310</v>
      </c>
      <c r="F23" s="73">
        <v>6629</v>
      </c>
      <c r="G23" s="63">
        <v>25</v>
      </c>
      <c r="H23" s="59">
        <v>4180</v>
      </c>
      <c r="I23" s="59">
        <v>11999</v>
      </c>
      <c r="J23" s="11"/>
      <c r="K23" s="11"/>
      <c r="L23" s="11"/>
      <c r="M23" s="11"/>
      <c r="N23" s="11"/>
      <c r="O23" s="11"/>
      <c r="P23" s="11"/>
      <c r="Q23" s="11"/>
      <c r="R23" s="6"/>
    </row>
    <row r="24" spans="1:18" x14ac:dyDescent="0.25">
      <c r="C24" s="111" t="s">
        <v>6</v>
      </c>
      <c r="D24" s="63">
        <v>4</v>
      </c>
      <c r="E24" s="59">
        <v>4835</v>
      </c>
      <c r="F24" s="73">
        <v>22471</v>
      </c>
      <c r="G24" s="63">
        <v>21</v>
      </c>
      <c r="H24" s="59">
        <v>33073</v>
      </c>
      <c r="I24" s="59">
        <v>124881</v>
      </c>
      <c r="J24" s="11"/>
      <c r="K24" s="11"/>
      <c r="L24" s="11"/>
      <c r="M24" s="11"/>
      <c r="N24" s="11"/>
      <c r="O24" s="11"/>
      <c r="P24" s="11"/>
      <c r="Q24" s="11"/>
      <c r="R24" s="6"/>
    </row>
    <row r="25" spans="1:18" ht="20.25" customHeight="1" x14ac:dyDescent="0.25">
      <c r="A25" s="1" t="s">
        <v>27</v>
      </c>
      <c r="C25" s="111"/>
      <c r="D25" s="63">
        <f>SUM(D26:D27)</f>
        <v>40</v>
      </c>
      <c r="E25" s="59" t="s">
        <v>10</v>
      </c>
      <c r="F25" s="73" t="s">
        <v>10</v>
      </c>
      <c r="G25" s="63">
        <f>SUM(G26:G27)</f>
        <v>69</v>
      </c>
      <c r="H25" s="59" t="s">
        <v>10</v>
      </c>
      <c r="I25" s="59" t="s">
        <v>10</v>
      </c>
      <c r="J25" s="11"/>
      <c r="K25" s="11"/>
      <c r="L25" s="11"/>
      <c r="M25" s="11"/>
      <c r="N25" s="11"/>
      <c r="O25" s="11"/>
      <c r="P25" s="11"/>
      <c r="Q25" s="11"/>
      <c r="R25" s="6"/>
    </row>
    <row r="26" spans="1:18" x14ac:dyDescent="0.25">
      <c r="C26" s="111" t="s">
        <v>5</v>
      </c>
      <c r="D26" s="63">
        <v>31</v>
      </c>
      <c r="E26" s="59" t="s">
        <v>10</v>
      </c>
      <c r="F26" s="73" t="s">
        <v>10</v>
      </c>
      <c r="G26" s="63">
        <v>51</v>
      </c>
      <c r="H26" s="59" t="s">
        <v>10</v>
      </c>
      <c r="I26" s="59" t="s">
        <v>10</v>
      </c>
      <c r="J26" s="11"/>
      <c r="K26" s="11"/>
      <c r="L26" s="11"/>
      <c r="M26" s="11"/>
      <c r="N26" s="11"/>
      <c r="O26" s="11"/>
      <c r="P26" s="11"/>
      <c r="Q26" s="11"/>
      <c r="R26" s="6"/>
    </row>
    <row r="27" spans="1:18" x14ac:dyDescent="0.25">
      <c r="C27" s="111" t="s">
        <v>6</v>
      </c>
      <c r="D27" s="63">
        <v>9</v>
      </c>
      <c r="E27" s="59" t="s">
        <v>10</v>
      </c>
      <c r="F27" s="73" t="s">
        <v>10</v>
      </c>
      <c r="G27" s="63">
        <v>18</v>
      </c>
      <c r="H27" s="59" t="s">
        <v>10</v>
      </c>
      <c r="I27" s="59" t="s">
        <v>10</v>
      </c>
      <c r="J27" s="11"/>
      <c r="K27" s="11"/>
      <c r="L27" s="11"/>
      <c r="M27" s="11"/>
      <c r="N27" s="11"/>
      <c r="O27" s="11"/>
      <c r="P27" s="11"/>
      <c r="Q27" s="11"/>
      <c r="R27" s="6"/>
    </row>
    <row r="28" spans="1:18" ht="6.75" customHeight="1" x14ac:dyDescent="0.25">
      <c r="C28" s="16"/>
      <c r="D28" s="11"/>
      <c r="E28" s="11"/>
      <c r="F28" s="11"/>
      <c r="G28" s="4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/>
    </row>
    <row r="29" spans="1:18" ht="15" customHeight="1" x14ac:dyDescent="0.25">
      <c r="A29" s="128" t="s">
        <v>114</v>
      </c>
      <c r="B29" s="128"/>
      <c r="C29" s="128"/>
      <c r="D29" s="128"/>
      <c r="E29" s="128"/>
      <c r="F29" s="128"/>
    </row>
    <row r="30" spans="1:18" ht="13.5" customHeight="1" x14ac:dyDescent="0.25">
      <c r="A30" s="78" t="s">
        <v>113</v>
      </c>
    </row>
  </sheetData>
  <mergeCells count="4">
    <mergeCell ref="D3:F3"/>
    <mergeCell ref="G3:I3"/>
    <mergeCell ref="M4:O4"/>
    <mergeCell ref="P4:R4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activeCell="P6" sqref="P6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13" width="5.85546875" style="1" customWidth="1"/>
    <col min="14" max="14" width="9.28515625" style="1" customWidth="1"/>
    <col min="15" max="15" width="9.140625" style="1"/>
    <col min="16" max="16" width="10.5703125" style="1" customWidth="1"/>
    <col min="17" max="16384" width="9.140625" style="1"/>
  </cols>
  <sheetData>
    <row r="1" spans="1:16" ht="14.25" customHeight="1" x14ac:dyDescent="0.25">
      <c r="A1" s="166" t="s">
        <v>54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6" ht="15.75" customHeight="1" x14ac:dyDescent="0.25">
      <c r="A2" s="182" t="s">
        <v>100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3.5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6" ht="20.25" customHeight="1" x14ac:dyDescent="0.25">
      <c r="A4" s="13"/>
      <c r="B4" s="13"/>
      <c r="C4" s="13"/>
      <c r="D4" s="67"/>
      <c r="E4" s="169" t="s">
        <v>15</v>
      </c>
      <c r="F4" s="169" t="s">
        <v>16</v>
      </c>
      <c r="G4" s="163" t="s">
        <v>25</v>
      </c>
      <c r="H4" s="164"/>
      <c r="I4" s="164"/>
      <c r="J4" s="164"/>
      <c r="K4" s="164"/>
      <c r="L4" s="164"/>
      <c r="M4" s="164"/>
      <c r="N4" s="164"/>
      <c r="O4" s="6"/>
      <c r="P4" s="165"/>
    </row>
    <row r="5" spans="1:16" ht="32.25" customHeight="1" x14ac:dyDescent="0.25">
      <c r="A5" s="14"/>
      <c r="B5" s="14"/>
      <c r="C5" s="14"/>
      <c r="D5" s="68"/>
      <c r="E5" s="170"/>
      <c r="F5" s="170"/>
      <c r="G5" s="69" t="s">
        <v>17</v>
      </c>
      <c r="H5" s="15" t="s">
        <v>18</v>
      </c>
      <c r="I5" s="15" t="s">
        <v>19</v>
      </c>
      <c r="J5" s="15" t="s">
        <v>20</v>
      </c>
      <c r="K5" s="15" t="s">
        <v>21</v>
      </c>
      <c r="L5" s="15" t="s">
        <v>22</v>
      </c>
      <c r="M5" s="15" t="s">
        <v>23</v>
      </c>
      <c r="N5" s="27" t="s">
        <v>24</v>
      </c>
      <c r="O5" s="6"/>
      <c r="P5" s="165"/>
    </row>
    <row r="6" spans="1:16" ht="25.5" customHeight="1" x14ac:dyDescent="0.25">
      <c r="A6" s="2" t="s">
        <v>3</v>
      </c>
      <c r="B6" s="7"/>
      <c r="C6" s="7"/>
      <c r="D6" s="55"/>
      <c r="E6" s="70">
        <f>SUM(E7,E13,E14,E15)</f>
        <v>1515</v>
      </c>
      <c r="F6" s="72">
        <f>SUM(F7,F13,F14,F15)</f>
        <v>112401</v>
      </c>
      <c r="G6" s="70">
        <f>SUM(G7,G13,G14,G15)</f>
        <v>109</v>
      </c>
      <c r="H6" s="70">
        <f t="shared" ref="H6:J6" si="0">SUM(H7,H13,H14,H15)</f>
        <v>517</v>
      </c>
      <c r="I6" s="70">
        <f t="shared" si="0"/>
        <v>452</v>
      </c>
      <c r="J6" s="70">
        <f t="shared" si="0"/>
        <v>339</v>
      </c>
      <c r="K6" s="70">
        <f>SUM(K7,K13,K14,K15)</f>
        <v>70</v>
      </c>
      <c r="L6" s="70">
        <f>SUM(L7,L13,L14,L15)</f>
        <v>24</v>
      </c>
      <c r="M6" s="70">
        <f>SUM(M7,M13,M14,M15)</f>
        <v>3</v>
      </c>
      <c r="N6" s="94">
        <f>SUM(N7,N13,N14,N15)</f>
        <v>1</v>
      </c>
      <c r="P6" s="3"/>
    </row>
    <row r="7" spans="1:16" ht="21" customHeight="1" x14ac:dyDescent="0.25">
      <c r="B7" s="6" t="s">
        <v>11</v>
      </c>
      <c r="C7" s="6"/>
      <c r="D7" s="25"/>
      <c r="E7" s="59">
        <f>SUM(E8,E12)</f>
        <v>1477</v>
      </c>
      <c r="F7" s="73">
        <f>SUM(F8,F12)</f>
        <v>109127</v>
      </c>
      <c r="G7" s="59">
        <f>SUM(G8,G12)</f>
        <v>108</v>
      </c>
      <c r="H7" s="59">
        <f t="shared" ref="H7:K7" si="1">SUM(H8,H12)</f>
        <v>511</v>
      </c>
      <c r="I7" s="59">
        <f t="shared" si="1"/>
        <v>433</v>
      </c>
      <c r="J7" s="59">
        <f t="shared" si="1"/>
        <v>328</v>
      </c>
      <c r="K7" s="59">
        <f t="shared" si="1"/>
        <v>70</v>
      </c>
      <c r="L7" s="59">
        <f>SUM(L8,L12)</f>
        <v>23</v>
      </c>
      <c r="M7" s="59">
        <f>SUM(M8,M12)</f>
        <v>3</v>
      </c>
      <c r="N7" s="95">
        <f>SUM(N8,N12)</f>
        <v>1</v>
      </c>
    </row>
    <row r="8" spans="1:16" ht="19.5" customHeight="1" x14ac:dyDescent="0.25">
      <c r="B8" s="6"/>
      <c r="C8" s="6" t="s">
        <v>5</v>
      </c>
      <c r="D8" s="25"/>
      <c r="E8" s="59">
        <f>SUM(E9:E11)</f>
        <v>1447</v>
      </c>
      <c r="F8" s="73">
        <f>SUM(F9:F11)</f>
        <v>106452</v>
      </c>
      <c r="G8" s="59">
        <f>SUM(G9:G11)</f>
        <v>108</v>
      </c>
      <c r="H8" s="59">
        <f>SUM(H9:H11)</f>
        <v>506</v>
      </c>
      <c r="I8" s="59">
        <f t="shared" ref="I8:K8" si="2">SUM(I9:I11)</f>
        <v>425</v>
      </c>
      <c r="J8" s="59">
        <f t="shared" si="2"/>
        <v>315</v>
      </c>
      <c r="K8" s="59">
        <f t="shared" si="2"/>
        <v>66</v>
      </c>
      <c r="L8" s="59">
        <f>SUM(L9:L11)</f>
        <v>23</v>
      </c>
      <c r="M8" s="59">
        <f>SUM(M9:M11)</f>
        <v>3</v>
      </c>
      <c r="N8" s="95">
        <f>SUM(N9:N11)</f>
        <v>1</v>
      </c>
    </row>
    <row r="9" spans="1:16" ht="15" customHeight="1" x14ac:dyDescent="0.25">
      <c r="B9" s="6"/>
      <c r="C9" s="6"/>
      <c r="D9" s="25" t="s">
        <v>63</v>
      </c>
      <c r="E9" s="59">
        <f>SUM(G9:N9)</f>
        <v>55</v>
      </c>
      <c r="F9" s="73">
        <v>10343</v>
      </c>
      <c r="G9" s="60" t="s">
        <v>10</v>
      </c>
      <c r="H9" s="60" t="s">
        <v>10</v>
      </c>
      <c r="I9" s="60">
        <v>3</v>
      </c>
      <c r="J9" s="60">
        <v>11</v>
      </c>
      <c r="K9" s="60">
        <v>17</v>
      </c>
      <c r="L9" s="60">
        <v>20</v>
      </c>
      <c r="M9" s="60">
        <v>3</v>
      </c>
      <c r="N9" s="96">
        <v>1</v>
      </c>
      <c r="O9" s="3"/>
    </row>
    <row r="10" spans="1:16" ht="15" customHeight="1" x14ac:dyDescent="0.25">
      <c r="B10" s="6"/>
      <c r="C10" s="6"/>
      <c r="D10" s="25" t="s">
        <v>64</v>
      </c>
      <c r="E10" s="59">
        <f>SUM(G10:N10)</f>
        <v>18</v>
      </c>
      <c r="F10" s="73">
        <v>2117</v>
      </c>
      <c r="G10" s="60" t="s">
        <v>10</v>
      </c>
      <c r="H10" s="60" t="s">
        <v>10</v>
      </c>
      <c r="I10" s="60">
        <v>11</v>
      </c>
      <c r="J10" s="60">
        <v>2</v>
      </c>
      <c r="K10" s="60">
        <v>3</v>
      </c>
      <c r="L10" s="60">
        <v>2</v>
      </c>
      <c r="M10" s="60" t="s">
        <v>10</v>
      </c>
      <c r="N10" s="76" t="s">
        <v>10</v>
      </c>
    </row>
    <row r="11" spans="1:16" ht="15" customHeight="1" x14ac:dyDescent="0.25">
      <c r="B11" s="6"/>
      <c r="C11" s="6"/>
      <c r="D11" s="25" t="s">
        <v>65</v>
      </c>
      <c r="E11" s="59">
        <f>SUM(G11:N11)</f>
        <v>1374</v>
      </c>
      <c r="F11" s="73">
        <v>93992</v>
      </c>
      <c r="G11" s="60">
        <v>108</v>
      </c>
      <c r="H11" s="60">
        <v>506</v>
      </c>
      <c r="I11" s="60">
        <v>411</v>
      </c>
      <c r="J11" s="60">
        <v>302</v>
      </c>
      <c r="K11" s="60">
        <v>46</v>
      </c>
      <c r="L11" s="60">
        <v>1</v>
      </c>
      <c r="M11" s="60" t="s">
        <v>10</v>
      </c>
      <c r="N11" s="76" t="s">
        <v>10</v>
      </c>
    </row>
    <row r="12" spans="1:16" ht="19.5" customHeight="1" x14ac:dyDescent="0.25">
      <c r="B12" s="6"/>
      <c r="C12" s="6" t="s">
        <v>6</v>
      </c>
      <c r="D12" s="25"/>
      <c r="E12" s="59">
        <f t="shared" ref="E12" si="3">SUM(G12:N12)</f>
        <v>30</v>
      </c>
      <c r="F12" s="73">
        <v>2675</v>
      </c>
      <c r="G12" s="60" t="s">
        <v>10</v>
      </c>
      <c r="H12" s="60">
        <v>5</v>
      </c>
      <c r="I12" s="60">
        <v>8</v>
      </c>
      <c r="J12" s="60">
        <v>13</v>
      </c>
      <c r="K12" s="60">
        <v>4</v>
      </c>
      <c r="L12" s="60" t="s">
        <v>10</v>
      </c>
      <c r="M12" s="60" t="s">
        <v>10</v>
      </c>
      <c r="N12" s="76" t="s">
        <v>10</v>
      </c>
    </row>
    <row r="13" spans="1:16" ht="21" customHeight="1" x14ac:dyDescent="0.25">
      <c r="B13" s="6" t="s">
        <v>12</v>
      </c>
      <c r="C13" s="6"/>
      <c r="D13" s="25"/>
      <c r="E13" s="59" t="s">
        <v>10</v>
      </c>
      <c r="F13" s="73" t="s">
        <v>10</v>
      </c>
      <c r="G13" s="60" t="s">
        <v>10</v>
      </c>
      <c r="H13" s="60" t="s">
        <v>10</v>
      </c>
      <c r="I13" s="60" t="s">
        <v>10</v>
      </c>
      <c r="J13" s="60" t="s">
        <v>10</v>
      </c>
      <c r="K13" s="60" t="s">
        <v>10</v>
      </c>
      <c r="L13" s="60" t="s">
        <v>10</v>
      </c>
      <c r="M13" s="60" t="s">
        <v>10</v>
      </c>
      <c r="N13" s="76" t="s">
        <v>10</v>
      </c>
    </row>
    <row r="14" spans="1:16" ht="32.25" customHeight="1" x14ac:dyDescent="0.25">
      <c r="B14" s="167" t="s">
        <v>13</v>
      </c>
      <c r="C14" s="167"/>
      <c r="D14" s="168"/>
      <c r="E14" s="71">
        <f>SUM(G14:N14)</f>
        <v>38</v>
      </c>
      <c r="F14" s="74">
        <v>3274</v>
      </c>
      <c r="G14" s="75">
        <v>1</v>
      </c>
      <c r="H14" s="75">
        <v>6</v>
      </c>
      <c r="I14" s="75">
        <v>19</v>
      </c>
      <c r="J14" s="75">
        <v>11</v>
      </c>
      <c r="K14" s="75" t="s">
        <v>10</v>
      </c>
      <c r="L14" s="75">
        <v>1</v>
      </c>
      <c r="M14" s="75" t="s">
        <v>10</v>
      </c>
      <c r="N14" s="77" t="s">
        <v>10</v>
      </c>
    </row>
    <row r="15" spans="1:16" ht="32.25" customHeight="1" x14ac:dyDescent="0.25">
      <c r="B15" s="167" t="s">
        <v>14</v>
      </c>
      <c r="C15" s="167"/>
      <c r="D15" s="168"/>
      <c r="E15" s="71" t="s">
        <v>10</v>
      </c>
      <c r="F15" s="74" t="s">
        <v>10</v>
      </c>
      <c r="G15" s="75" t="s">
        <v>10</v>
      </c>
      <c r="H15" s="75" t="s">
        <v>10</v>
      </c>
      <c r="I15" s="75" t="s">
        <v>10</v>
      </c>
      <c r="J15" s="75" t="s">
        <v>10</v>
      </c>
      <c r="K15" s="75" t="s">
        <v>10</v>
      </c>
      <c r="L15" s="75" t="s">
        <v>10</v>
      </c>
      <c r="M15" s="75" t="s">
        <v>10</v>
      </c>
      <c r="N15" s="77" t="s">
        <v>10</v>
      </c>
    </row>
  </sheetData>
  <mergeCells count="7">
    <mergeCell ref="P4:P5"/>
    <mergeCell ref="A1:N1"/>
    <mergeCell ref="B14:D14"/>
    <mergeCell ref="B15:D15"/>
    <mergeCell ref="E4:E5"/>
    <mergeCell ref="F4:F5"/>
    <mergeCell ref="G4:N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  <ignoredErrors>
    <ignoredError sqref="F8 H8:J8 K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workbookViewId="0">
      <selection activeCell="G23" sqref="G23"/>
    </sheetView>
  </sheetViews>
  <sheetFormatPr defaultColWidth="9.140625" defaultRowHeight="12.75" x14ac:dyDescent="0.2"/>
  <cols>
    <col min="1" max="1" width="53.140625" style="86" customWidth="1"/>
    <col min="2" max="2" width="35.5703125" style="86" customWidth="1"/>
    <col min="3" max="16384" width="9.140625" style="86"/>
  </cols>
  <sheetData>
    <row r="1" spans="1:2" ht="16.5" customHeight="1" x14ac:dyDescent="0.2">
      <c r="A1" s="87" t="s">
        <v>66</v>
      </c>
      <c r="B1" s="88"/>
    </row>
    <row r="2" spans="1:2" ht="15" x14ac:dyDescent="0.2">
      <c r="A2" s="81"/>
      <c r="B2" s="88"/>
    </row>
    <row r="3" spans="1:2" x14ac:dyDescent="0.2">
      <c r="A3" s="83" t="s">
        <v>67</v>
      </c>
      <c r="B3" s="88"/>
    </row>
    <row r="4" spans="1:2" ht="4.5" customHeight="1" x14ac:dyDescent="0.2">
      <c r="A4" s="83"/>
      <c r="B4" s="88"/>
    </row>
    <row r="5" spans="1:2" ht="27" customHeight="1" x14ac:dyDescent="0.2">
      <c r="A5" s="177" t="s">
        <v>68</v>
      </c>
      <c r="B5" s="177"/>
    </row>
    <row r="6" spans="1:2" ht="4.5" customHeight="1" x14ac:dyDescent="0.2">
      <c r="A6" s="83"/>
      <c r="B6" s="88"/>
    </row>
    <row r="7" spans="1:2" x14ac:dyDescent="0.2">
      <c r="A7" s="83" t="s">
        <v>69</v>
      </c>
      <c r="B7" s="88"/>
    </row>
    <row r="8" spans="1:2" ht="4.5" customHeight="1" x14ac:dyDescent="0.2">
      <c r="A8" s="83"/>
      <c r="B8" s="88"/>
    </row>
    <row r="9" spans="1:2" ht="49.5" customHeight="1" x14ac:dyDescent="0.2">
      <c r="A9" s="177" t="s">
        <v>70</v>
      </c>
      <c r="B9" s="177"/>
    </row>
    <row r="10" spans="1:2" ht="39.75" customHeight="1" x14ac:dyDescent="0.2">
      <c r="A10" s="177" t="s">
        <v>71</v>
      </c>
      <c r="B10" s="177"/>
    </row>
    <row r="11" spans="1:2" ht="4.5" customHeight="1" x14ac:dyDescent="0.2">
      <c r="A11" s="82"/>
      <c r="B11" s="88"/>
    </row>
    <row r="12" spans="1:2" x14ac:dyDescent="0.2">
      <c r="A12" s="83" t="s">
        <v>72</v>
      </c>
      <c r="B12" s="88"/>
    </row>
    <row r="13" spans="1:2" ht="4.5" customHeight="1" x14ac:dyDescent="0.2">
      <c r="A13" s="82"/>
      <c r="B13" s="88"/>
    </row>
    <row r="14" spans="1:2" ht="27" customHeight="1" x14ac:dyDescent="0.2">
      <c r="A14" s="174" t="s">
        <v>73</v>
      </c>
      <c r="B14" s="174"/>
    </row>
    <row r="15" spans="1:2" ht="39" customHeight="1" x14ac:dyDescent="0.2">
      <c r="A15" s="174" t="s">
        <v>74</v>
      </c>
      <c r="B15" s="174"/>
    </row>
    <row r="16" spans="1:2" ht="40.5" customHeight="1" x14ac:dyDescent="0.2">
      <c r="A16" s="177" t="s">
        <v>75</v>
      </c>
      <c r="B16" s="177"/>
    </row>
    <row r="17" spans="1:2" ht="27" customHeight="1" x14ac:dyDescent="0.2">
      <c r="A17" s="174" t="s">
        <v>76</v>
      </c>
      <c r="B17" s="174"/>
    </row>
    <row r="18" spans="1:2" ht="27" customHeight="1" x14ac:dyDescent="0.2">
      <c r="A18" s="174" t="s">
        <v>77</v>
      </c>
      <c r="B18" s="174"/>
    </row>
    <row r="19" spans="1:2" x14ac:dyDescent="0.2">
      <c r="A19" s="174" t="s">
        <v>78</v>
      </c>
      <c r="B19" s="174"/>
    </row>
    <row r="20" spans="1:2" x14ac:dyDescent="0.2">
      <c r="A20" s="174" t="s">
        <v>79</v>
      </c>
      <c r="B20" s="174"/>
    </row>
    <row r="21" spans="1:2" x14ac:dyDescent="0.2">
      <c r="A21" s="175" t="s">
        <v>80</v>
      </c>
      <c r="B21" s="175"/>
    </row>
    <row r="22" spans="1:2" ht="27" customHeight="1" x14ac:dyDescent="0.2">
      <c r="A22" s="174" t="s">
        <v>81</v>
      </c>
      <c r="B22" s="174"/>
    </row>
    <row r="23" spans="1:2" ht="27" customHeight="1" x14ac:dyDescent="0.2">
      <c r="A23" s="174" t="s">
        <v>82</v>
      </c>
      <c r="B23" s="174"/>
    </row>
    <row r="24" spans="1:2" ht="27" customHeight="1" x14ac:dyDescent="0.2">
      <c r="A24" s="174" t="s">
        <v>83</v>
      </c>
      <c r="B24" s="174"/>
    </row>
    <row r="25" spans="1:2" ht="26.25" customHeight="1" x14ac:dyDescent="0.2">
      <c r="A25" s="174" t="s">
        <v>84</v>
      </c>
      <c r="B25" s="174"/>
    </row>
    <row r="26" spans="1:2" ht="9" customHeight="1" x14ac:dyDescent="0.2">
      <c r="A26" s="84"/>
      <c r="B26" s="88"/>
    </row>
    <row r="27" spans="1:2" ht="14.25" x14ac:dyDescent="0.2">
      <c r="A27" s="176" t="s">
        <v>85</v>
      </c>
      <c r="B27" s="176"/>
    </row>
    <row r="28" spans="1:2" x14ac:dyDescent="0.2">
      <c r="A28" s="85"/>
      <c r="B28" s="88"/>
    </row>
    <row r="29" spans="1:2" ht="15" customHeight="1" x14ac:dyDescent="0.2">
      <c r="A29" s="89" t="s">
        <v>86</v>
      </c>
      <c r="B29" s="89" t="s">
        <v>98</v>
      </c>
    </row>
    <row r="30" spans="1:2" ht="9" customHeight="1" x14ac:dyDescent="0.2">
      <c r="A30" s="89"/>
      <c r="B30" s="89"/>
    </row>
    <row r="31" spans="1:2" ht="13.5" customHeight="1" x14ac:dyDescent="0.2">
      <c r="A31" s="89" t="s">
        <v>87</v>
      </c>
      <c r="B31" s="89" t="s">
        <v>99</v>
      </c>
    </row>
    <row r="32" spans="1:2" ht="15" customHeight="1" x14ac:dyDescent="0.2">
      <c r="A32" s="89" t="s">
        <v>88</v>
      </c>
      <c r="B32" s="89" t="s">
        <v>90</v>
      </c>
    </row>
    <row r="33" spans="1:2" ht="15" x14ac:dyDescent="0.2">
      <c r="A33" s="89" t="s">
        <v>89</v>
      </c>
      <c r="B33" s="89"/>
    </row>
    <row r="34" spans="1:2" x14ac:dyDescent="0.2">
      <c r="A34" s="88" t="s">
        <v>104</v>
      </c>
      <c r="B34" s="88"/>
    </row>
    <row r="35" spans="1:2" x14ac:dyDescent="0.2">
      <c r="A35" s="90"/>
      <c r="B35" s="88"/>
    </row>
    <row r="36" spans="1:2" x14ac:dyDescent="0.2">
      <c r="A36" s="90"/>
      <c r="B36" s="88"/>
    </row>
    <row r="37" spans="1:2" x14ac:dyDescent="0.2">
      <c r="A37" s="171" t="s">
        <v>91</v>
      </c>
      <c r="B37" s="171"/>
    </row>
    <row r="38" spans="1:2" x14ac:dyDescent="0.2">
      <c r="A38" s="171" t="s">
        <v>92</v>
      </c>
      <c r="B38" s="171"/>
    </row>
    <row r="39" spans="1:2" x14ac:dyDescent="0.2">
      <c r="A39" s="171" t="s">
        <v>93</v>
      </c>
      <c r="B39" s="171"/>
    </row>
    <row r="40" spans="1:2" x14ac:dyDescent="0.2">
      <c r="A40" s="172" t="s">
        <v>94</v>
      </c>
      <c r="B40" s="172"/>
    </row>
    <row r="41" spans="1:2" x14ac:dyDescent="0.2">
      <c r="A41" s="171" t="s">
        <v>95</v>
      </c>
      <c r="B41" s="171"/>
    </row>
    <row r="42" spans="1:2" x14ac:dyDescent="0.2">
      <c r="A42" s="171" t="s">
        <v>96</v>
      </c>
      <c r="B42" s="171"/>
    </row>
    <row r="43" spans="1:2" ht="6.75" customHeight="1" x14ac:dyDescent="0.2">
      <c r="A43" s="81"/>
      <c r="B43" s="88"/>
    </row>
    <row r="44" spans="1:2" ht="15.75" thickBot="1" x14ac:dyDescent="0.25">
      <c r="A44" s="91"/>
      <c r="B44" s="92"/>
    </row>
    <row r="45" spans="1:2" x14ac:dyDescent="0.2">
      <c r="A45" s="173" t="s">
        <v>97</v>
      </c>
      <c r="B45" s="173"/>
    </row>
  </sheetData>
  <mergeCells count="23">
    <mergeCell ref="A16:B16"/>
    <mergeCell ref="A5:B5"/>
    <mergeCell ref="A9:B9"/>
    <mergeCell ref="A10:B10"/>
    <mergeCell ref="A14:B14"/>
    <mergeCell ref="A15:B15"/>
    <mergeCell ref="A38:B3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7:B37"/>
    <mergeCell ref="A39:B39"/>
    <mergeCell ref="A40:B40"/>
    <mergeCell ref="A41:B41"/>
    <mergeCell ref="A42:B42"/>
    <mergeCell ref="A45:B45"/>
  </mergeCells>
  <hyperlinks>
    <hyperlink ref="A40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Tab. 1.</vt:lpstr>
      <vt:lpstr>Graf 1.</vt:lpstr>
      <vt:lpstr>Tab.2</vt:lpstr>
      <vt:lpstr>Tab.3</vt:lpstr>
      <vt:lpstr>Graf 2</vt:lpstr>
      <vt:lpstr>Tab.4</vt:lpstr>
      <vt:lpstr>Tab. 5.</vt:lpstr>
      <vt:lpstr>Metodologija</vt:lpstr>
      <vt:lpstr>'Graf 1.'!Print_Area</vt:lpstr>
      <vt:lpstr>'Tab. 5.'!Print_Area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2017-09-12T06:52:32Z</cp:lastPrinted>
  <dcterms:created xsi:type="dcterms:W3CDTF">2003-03-28T11:52:50Z</dcterms:created>
  <dcterms:modified xsi:type="dcterms:W3CDTF">2017-09-20T08:13:19Z</dcterms:modified>
</cp:coreProperties>
</file>